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lections\2022\11-8-22 General Election\Tallys\"/>
    </mc:Choice>
  </mc:AlternateContent>
  <xr:revisionPtr revIDLastSave="0" documentId="13_ncr:1_{2855BFBC-B58E-4888-AD72-6A64E5B0D5D1}" xr6:coauthVersionLast="47" xr6:coauthVersionMax="47" xr10:uidLastSave="{00000000-0000-0000-0000-000000000000}"/>
  <bookViews>
    <workbookView xWindow="-28920" yWindow="-120" windowWidth="29040" windowHeight="15840" activeTab="7" xr2:uid="{DFD8FD4A-D4A7-4328-819E-C3FF6AF45F69}"/>
  </bookViews>
  <sheets>
    <sheet name="PCT TALLY" sheetId="6" r:id="rId1"/>
    <sheet name="PCT TALLY (2)" sheetId="34" r:id="rId2"/>
    <sheet name="PCT TALLY (3)" sheetId="35" r:id="rId3"/>
    <sheet name="PCT TALLY (4)" sheetId="36" r:id="rId4"/>
    <sheet name="Mailed In-TALLY" sheetId="24" r:id="rId5"/>
    <sheet name="Early-TALLY" sheetId="18" r:id="rId6"/>
    <sheet name="Election Day-TALLY" sheetId="32" r:id="rId7"/>
    <sheet name="TOTAL TALLY" sheetId="20" r:id="rId8"/>
    <sheet name="PCT 1-TALLY (BLANK)" sheetId="25" state="hidden" r:id="rId9"/>
    <sheet name="PCT 2-TALLY (BLANK)" sheetId="26" state="hidden" r:id="rId10"/>
    <sheet name="PCT 3-TALLY (BLANK)" sheetId="27" state="hidden" r:id="rId11"/>
    <sheet name="PCT 4-TALLY (BLANK)" sheetId="28" state="hidden" r:id="rId12"/>
    <sheet name="Mailed In-TALLY (BLANK)" sheetId="29" state="hidden" r:id="rId13"/>
    <sheet name="Early-TALLY (BLANK)" sheetId="30" state="hidden" r:id="rId14"/>
    <sheet name="Election Day-TALLY (BLANK)" sheetId="33" state="hidden" r:id="rId15"/>
    <sheet name="TOTAL TALLY (BLANK)" sheetId="31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6" l="1"/>
  <c r="E4" i="35"/>
  <c r="E4" i="34"/>
  <c r="E4" i="6"/>
  <c r="F5" i="18" l="1"/>
  <c r="F7" i="32" l="1"/>
  <c r="F6" i="20" s="1"/>
  <c r="F8" i="32"/>
  <c r="F7" i="20" s="1"/>
  <c r="F6" i="32"/>
  <c r="F5" i="20" s="1"/>
  <c r="F5" i="32"/>
  <c r="F4" i="20" s="1"/>
  <c r="F8" i="18"/>
  <c r="E7" i="20" s="1"/>
  <c r="F7" i="18"/>
  <c r="E6" i="20" s="1"/>
  <c r="F6" i="18"/>
  <c r="E5" i="20" s="1"/>
  <c r="E4" i="20"/>
  <c r="F8" i="24"/>
  <c r="D7" i="20" s="1"/>
  <c r="F7" i="24"/>
  <c r="D6" i="20" s="1"/>
  <c r="F6" i="24"/>
  <c r="F5" i="24"/>
  <c r="D4" i="20" s="1"/>
  <c r="D5" i="20"/>
  <c r="E8" i="24"/>
  <c r="E7" i="24"/>
  <c r="E6" i="24"/>
  <c r="E5" i="24"/>
  <c r="E8" i="18"/>
  <c r="E7" i="18"/>
  <c r="E6" i="18"/>
  <c r="E5" i="18"/>
  <c r="E8" i="32"/>
  <c r="E7" i="32"/>
  <c r="E6" i="32"/>
  <c r="E5" i="32"/>
  <c r="G7" i="20"/>
  <c r="G6" i="20"/>
  <c r="G3" i="20" s="1"/>
  <c r="G5" i="20"/>
  <c r="G4" i="20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7" i="20" s="1"/>
  <c r="G49" i="32"/>
  <c r="G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6" i="20" s="1"/>
  <c r="F48" i="32"/>
  <c r="F47" i="20" s="1"/>
  <c r="F49" i="32"/>
  <c r="F48" i="20" s="1"/>
  <c r="F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6" i="20" s="1"/>
  <c r="E48" i="32"/>
  <c r="E47" i="20" s="1"/>
  <c r="E49" i="32"/>
  <c r="E48" i="20" s="1"/>
  <c r="E11" i="32"/>
  <c r="D49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6" i="20" s="1"/>
  <c r="D48" i="32"/>
  <c r="D47" i="20" s="1"/>
  <c r="D11" i="32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11" i="18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11" i="24"/>
  <c r="G46" i="20"/>
  <c r="G48" i="20"/>
  <c r="H47" i="18"/>
  <c r="G45" i="36"/>
  <c r="G46" i="36"/>
  <c r="G47" i="36"/>
  <c r="G45" i="35"/>
  <c r="G46" i="35"/>
  <c r="G47" i="35"/>
  <c r="G45" i="34"/>
  <c r="G46" i="34"/>
  <c r="G47" i="34"/>
  <c r="G37" i="6"/>
  <c r="G36" i="6"/>
  <c r="G35" i="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H4" i="20" l="1"/>
  <c r="H7" i="20"/>
  <c r="H5" i="20"/>
  <c r="H33" i="32"/>
  <c r="H29" i="32"/>
  <c r="H49" i="18"/>
  <c r="L49" i="18" s="1"/>
  <c r="H48" i="18"/>
  <c r="L48" i="18" s="1"/>
  <c r="H49" i="32"/>
  <c r="D48" i="20"/>
  <c r="H48" i="32"/>
  <c r="H47" i="32"/>
  <c r="H47" i="24"/>
  <c r="H46" i="20" s="1"/>
  <c r="I46" i="20" s="1"/>
  <c r="H49" i="24"/>
  <c r="H48" i="24"/>
  <c r="H12" i="32"/>
  <c r="H22" i="32"/>
  <c r="H25" i="32"/>
  <c r="H32" i="32"/>
  <c r="H28" i="32"/>
  <c r="H40" i="32"/>
  <c r="H23" i="32"/>
  <c r="H11" i="32"/>
  <c r="H20" i="32"/>
  <c r="H45" i="32"/>
  <c r="H39" i="32"/>
  <c r="H16" i="32"/>
  <c r="H38" i="32"/>
  <c r="H35" i="32"/>
  <c r="H46" i="32"/>
  <c r="H17" i="32"/>
  <c r="H13" i="32"/>
  <c r="H43" i="32"/>
  <c r="H37" i="32"/>
  <c r="H21" i="32"/>
  <c r="H18" i="32"/>
  <c r="H34" i="32"/>
  <c r="H30" i="32"/>
  <c r="H26" i="32"/>
  <c r="H31" i="32"/>
  <c r="H42" i="32"/>
  <c r="H15" i="32"/>
  <c r="H14" i="32"/>
  <c r="H27" i="32"/>
  <c r="H36" i="32"/>
  <c r="H44" i="32"/>
  <c r="H41" i="32"/>
  <c r="H19" i="32"/>
  <c r="H24" i="32"/>
  <c r="L47" i="18" l="1"/>
  <c r="H48" i="20"/>
  <c r="I48" i="20" s="1"/>
  <c r="H47" i="20"/>
  <c r="I47" i="20" s="1"/>
  <c r="F3" i="20"/>
  <c r="D13" i="20"/>
  <c r="E10" i="20"/>
  <c r="D10" i="20"/>
  <c r="G11" i="20"/>
  <c r="G13" i="20"/>
  <c r="G15" i="20"/>
  <c r="G16" i="20"/>
  <c r="G17" i="20"/>
  <c r="G18" i="20"/>
  <c r="G19" i="20"/>
  <c r="G20" i="20"/>
  <c r="G22" i="20"/>
  <c r="G23" i="20"/>
  <c r="G24" i="20"/>
  <c r="G25" i="20"/>
  <c r="G27" i="20"/>
  <c r="G28" i="20"/>
  <c r="G29" i="20"/>
  <c r="G30" i="20"/>
  <c r="G31" i="20"/>
  <c r="G33" i="20"/>
  <c r="G34" i="20"/>
  <c r="G35" i="20"/>
  <c r="G36" i="20"/>
  <c r="G37" i="20"/>
  <c r="G38" i="20"/>
  <c r="G39" i="20"/>
  <c r="G40" i="20"/>
  <c r="G41" i="20"/>
  <c r="G42" i="20"/>
  <c r="G43" i="20"/>
  <c r="G45" i="20"/>
  <c r="F11" i="20"/>
  <c r="F12" i="20"/>
  <c r="F13" i="20"/>
  <c r="F14" i="20"/>
  <c r="F16" i="20"/>
  <c r="F17" i="20"/>
  <c r="F18" i="20"/>
  <c r="F19" i="20"/>
  <c r="F20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8" i="20"/>
  <c r="E29" i="20"/>
  <c r="E30" i="20"/>
  <c r="E32" i="20"/>
  <c r="E33" i="20"/>
  <c r="E34" i="20"/>
  <c r="E35" i="20"/>
  <c r="E36" i="20"/>
  <c r="E37" i="20"/>
  <c r="E38" i="20"/>
  <c r="E39" i="20"/>
  <c r="E40" i="20"/>
  <c r="E41" i="20"/>
  <c r="E42" i="20"/>
  <c r="E44" i="20"/>
  <c r="E45" i="20"/>
  <c r="D11" i="20"/>
  <c r="D12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1" i="20"/>
  <c r="D42" i="20"/>
  <c r="D43" i="20"/>
  <c r="D44" i="20"/>
  <c r="D45" i="20"/>
  <c r="G10" i="20"/>
  <c r="F10" i="20"/>
  <c r="H22" i="18"/>
  <c r="E4" i="32"/>
  <c r="E4" i="18"/>
  <c r="H16" i="18"/>
  <c r="E4" i="24"/>
  <c r="F4" i="34"/>
  <c r="G6" i="24" s="1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8" i="6"/>
  <c r="G39" i="6"/>
  <c r="G40" i="6"/>
  <c r="G41" i="6"/>
  <c r="G42" i="6"/>
  <c r="G43" i="6"/>
  <c r="G44" i="6"/>
  <c r="G45" i="6"/>
  <c r="G46" i="6"/>
  <c r="G47" i="6"/>
  <c r="F21" i="20" l="1"/>
  <c r="F15" i="20"/>
  <c r="D40" i="20"/>
  <c r="E43" i="20"/>
  <c r="E31" i="20"/>
  <c r="E27" i="20"/>
  <c r="G44" i="20"/>
  <c r="G32" i="20"/>
  <c r="G26" i="20"/>
  <c r="G21" i="20"/>
  <c r="G14" i="20"/>
  <c r="G12" i="20"/>
  <c r="H39" i="18"/>
  <c r="H27" i="18"/>
  <c r="H18" i="18"/>
  <c r="I7" i="20"/>
  <c r="H45" i="18"/>
  <c r="H40" i="18"/>
  <c r="H34" i="18"/>
  <c r="H28" i="18"/>
  <c r="L28" i="18" s="1"/>
  <c r="H12" i="18"/>
  <c r="L12" i="18" s="1"/>
  <c r="H17" i="18"/>
  <c r="L17" i="18" s="1"/>
  <c r="H44" i="18"/>
  <c r="H41" i="18"/>
  <c r="H35" i="18"/>
  <c r="H33" i="18"/>
  <c r="H32" i="18"/>
  <c r="H29" i="18"/>
  <c r="H21" i="18"/>
  <c r="H45" i="24"/>
  <c r="H30" i="24"/>
  <c r="H29" i="24"/>
  <c r="H22" i="24"/>
  <c r="H21" i="20" s="1"/>
  <c r="G6" i="18"/>
  <c r="G6" i="32"/>
  <c r="F4" i="35"/>
  <c r="F4" i="36"/>
  <c r="H33" i="24"/>
  <c r="H18" i="24"/>
  <c r="H17" i="24"/>
  <c r="H46" i="24"/>
  <c r="H42" i="24"/>
  <c r="H41" i="24"/>
  <c r="H36" i="24"/>
  <c r="H34" i="24"/>
  <c r="H23" i="24"/>
  <c r="H16" i="24"/>
  <c r="H15" i="20" s="1"/>
  <c r="H13" i="24"/>
  <c r="H38" i="18"/>
  <c r="H26" i="18"/>
  <c r="H15" i="18"/>
  <c r="H43" i="18"/>
  <c r="H31" i="18"/>
  <c r="H20" i="18"/>
  <c r="L20" i="18" s="1"/>
  <c r="H46" i="18"/>
  <c r="L46" i="18" s="1"/>
  <c r="H23" i="18"/>
  <c r="H37" i="18"/>
  <c r="H25" i="18"/>
  <c r="L25" i="18" s="1"/>
  <c r="H14" i="18"/>
  <c r="H11" i="18"/>
  <c r="H36" i="18"/>
  <c r="H24" i="18"/>
  <c r="H13" i="18"/>
  <c r="L13" i="18" s="1"/>
  <c r="H42" i="18"/>
  <c r="L42" i="18" s="1"/>
  <c r="H30" i="18"/>
  <c r="H19" i="18"/>
  <c r="H25" i="24"/>
  <c r="H35" i="24"/>
  <c r="H43" i="24"/>
  <c r="H40" i="24"/>
  <c r="H39" i="24"/>
  <c r="H32" i="24"/>
  <c r="H28" i="24"/>
  <c r="H27" i="24"/>
  <c r="H26" i="24"/>
  <c r="H21" i="24"/>
  <c r="H20" i="24"/>
  <c r="H19" i="24"/>
  <c r="H14" i="24"/>
  <c r="H24" i="24"/>
  <c r="H31" i="24"/>
  <c r="H38" i="24"/>
  <c r="H15" i="24"/>
  <c r="H37" i="24"/>
  <c r="H12" i="24"/>
  <c r="H44" i="24"/>
  <c r="H11" i="24"/>
  <c r="G9" i="6"/>
  <c r="L37" i="18" l="1"/>
  <c r="L19" i="18"/>
  <c r="L32" i="18"/>
  <c r="L33" i="18"/>
  <c r="L15" i="18"/>
  <c r="L34" i="18"/>
  <c r="L23" i="18"/>
  <c r="L40" i="18"/>
  <c r="L30" i="18"/>
  <c r="L31" i="18"/>
  <c r="L21" i="18"/>
  <c r="L45" i="18"/>
  <c r="L29" i="18"/>
  <c r="L18" i="18"/>
  <c r="L27" i="18"/>
  <c r="L26" i="18"/>
  <c r="L38" i="18"/>
  <c r="L35" i="18"/>
  <c r="L39" i="18"/>
  <c r="L43" i="18"/>
  <c r="L11" i="18"/>
  <c r="L41" i="18"/>
  <c r="L22" i="18"/>
  <c r="L24" i="18"/>
  <c r="L36" i="18"/>
  <c r="L14" i="18"/>
  <c r="L44" i="18"/>
  <c r="L16" i="18"/>
  <c r="H22" i="20"/>
  <c r="I22" i="20" s="1"/>
  <c r="I21" i="20"/>
  <c r="H26" i="20"/>
  <c r="I26" i="20" s="1"/>
  <c r="I15" i="20"/>
  <c r="H38" i="20"/>
  <c r="I38" i="20" s="1"/>
  <c r="H27" i="20"/>
  <c r="I27" i="20" s="1"/>
  <c r="H20" i="20"/>
  <c r="I20" i="20" s="1"/>
  <c r="H17" i="20"/>
  <c r="I17" i="20" s="1"/>
  <c r="H11" i="20"/>
  <c r="I11" i="20" s="1"/>
  <c r="H45" i="20"/>
  <c r="I45" i="20" s="1"/>
  <c r="H44" i="20"/>
  <c r="I44" i="20" s="1"/>
  <c r="H39" i="20"/>
  <c r="I39" i="20" s="1"/>
  <c r="H33" i="20"/>
  <c r="I33" i="20" s="1"/>
  <c r="H24" i="20"/>
  <c r="I24" i="20" s="1"/>
  <c r="H16" i="20"/>
  <c r="I16" i="20" s="1"/>
  <c r="H13" i="20"/>
  <c r="I13" i="20" s="1"/>
  <c r="H37" i="20"/>
  <c r="I37" i="20" s="1"/>
  <c r="H30" i="20"/>
  <c r="I30" i="20" s="1"/>
  <c r="H23" i="20"/>
  <c r="I23" i="20" s="1"/>
  <c r="H18" i="20"/>
  <c r="I18" i="20" s="1"/>
  <c r="H12" i="20"/>
  <c r="I12" i="20" s="1"/>
  <c r="E3" i="20"/>
  <c r="I5" i="20"/>
  <c r="F4" i="18"/>
  <c r="G4" i="18" s="1"/>
  <c r="H43" i="20"/>
  <c r="I43" i="20" s="1"/>
  <c r="H42" i="20"/>
  <c r="I42" i="20" s="1"/>
  <c r="H41" i="20"/>
  <c r="I41" i="20" s="1"/>
  <c r="H40" i="20"/>
  <c r="I40" i="20" s="1"/>
  <c r="H36" i="20"/>
  <c r="I36" i="20" s="1"/>
  <c r="H35" i="20"/>
  <c r="I35" i="20" s="1"/>
  <c r="H34" i="20"/>
  <c r="I34" i="20" s="1"/>
  <c r="H32" i="20"/>
  <c r="I32" i="20" s="1"/>
  <c r="H31" i="20"/>
  <c r="I31" i="20" s="1"/>
  <c r="H29" i="20"/>
  <c r="I29" i="20" s="1"/>
  <c r="H28" i="20"/>
  <c r="I28" i="20" s="1"/>
  <c r="H25" i="20"/>
  <c r="I25" i="20" s="1"/>
  <c r="H19" i="20"/>
  <c r="I19" i="20" s="1"/>
  <c r="H14" i="20"/>
  <c r="I14" i="20" s="1"/>
  <c r="I4" i="20"/>
  <c r="F4" i="32"/>
  <c r="G4" i="32" s="1"/>
  <c r="F4" i="24"/>
  <c r="G7" i="18"/>
  <c r="G7" i="32"/>
  <c r="G7" i="24"/>
  <c r="G8" i="18"/>
  <c r="G8" i="32"/>
  <c r="G8" i="24"/>
  <c r="D3" i="20"/>
  <c r="H6" i="20"/>
  <c r="H10" i="20"/>
  <c r="I10" i="20" s="1"/>
  <c r="F4" i="6"/>
  <c r="G5" i="32" s="1"/>
  <c r="H3" i="20" l="1"/>
  <c r="I3" i="20" s="1"/>
  <c r="G5" i="24"/>
  <c r="G5" i="18"/>
  <c r="I6" i="20"/>
  <c r="G4" i="24"/>
</calcChain>
</file>

<file path=xl/sharedStrings.xml><?xml version="1.0" encoding="utf-8"?>
<sst xmlns="http://schemas.openxmlformats.org/spreadsheetml/2006/main" count="882" uniqueCount="127">
  <si>
    <t>Precinct #1</t>
  </si>
  <si>
    <t>Mailed in Votes</t>
  </si>
  <si>
    <t>Early Votes</t>
  </si>
  <si>
    <t>Election Day Votes</t>
  </si>
  <si>
    <t>PROPOSITION 1</t>
  </si>
  <si>
    <t>PROPOSITION 2</t>
  </si>
  <si>
    <t>PROPOSITION 3</t>
  </si>
  <si>
    <t>PROPOSITION 4</t>
  </si>
  <si>
    <t>PROPOSITION 5</t>
  </si>
  <si>
    <t>PROPOSITION 6</t>
  </si>
  <si>
    <t>PROPOSITION 7</t>
  </si>
  <si>
    <t>PROPOSITION 8</t>
  </si>
  <si>
    <t>PROPOSITION 9</t>
  </si>
  <si>
    <t>GLASSCOCK ISD PROPOSITION A</t>
  </si>
  <si>
    <t>for</t>
  </si>
  <si>
    <t>against</t>
  </si>
  <si>
    <t>Precinct #2</t>
  </si>
  <si>
    <t>Precinct #3</t>
  </si>
  <si>
    <t>Precinct #4</t>
  </si>
  <si>
    <t>Glasscock County - Constitutional Amendment Election for 11-2-2021</t>
  </si>
  <si>
    <t>Early Voting</t>
  </si>
  <si>
    <t>mailed in votes</t>
  </si>
  <si>
    <t>early votes</t>
  </si>
  <si>
    <t>election day votes</t>
  </si>
  <si>
    <t>% VOTED</t>
  </si>
  <si>
    <t xml:space="preserve"> # VOTED</t>
  </si>
  <si>
    <t>Total # 
Registered Voters</t>
  </si>
  <si>
    <t>Precinct #2 EV</t>
  </si>
  <si>
    <t>Precinct #1 EV</t>
  </si>
  <si>
    <t>Precinct #3 EV</t>
  </si>
  <si>
    <t>Precinct #4 EV</t>
  </si>
  <si>
    <t>Precinct #4 MIV</t>
  </si>
  <si>
    <t>Precinct #3 MIV</t>
  </si>
  <si>
    <t>Mailed In Votes</t>
  </si>
  <si>
    <t>Precinct #2 MIV</t>
  </si>
  <si>
    <t>Precinct #1 MIV</t>
  </si>
  <si>
    <t>County of Glasscock</t>
  </si>
  <si>
    <t xml:space="preserve"> 
Registered Voters</t>
  </si>
  <si>
    <t>TOTAL
Mailed in Votes</t>
  </si>
  <si>
    <t>TOTAL
Early Votes</t>
  </si>
  <si>
    <t>TOTAL
Election Day Votes</t>
  </si>
  <si>
    <t>TOTAL VOTES</t>
  </si>
  <si>
    <t>Total 
Propisition Votes</t>
  </si>
  <si>
    <t>TOTAL 
Proposition MIV</t>
  </si>
  <si>
    <t>TOTAL Prosposition EV</t>
  </si>
  <si>
    <t>Total Proposition Votes</t>
  </si>
  <si>
    <t>Precinct #4 Eday</t>
  </si>
  <si>
    <t>Precinct #3 Eday</t>
  </si>
  <si>
    <t>Precinct #2 Eday</t>
  </si>
  <si>
    <t>Precinct #1 Eday</t>
  </si>
  <si>
    <t>TOTAL
Early Voters</t>
  </si>
  <si>
    <t>TOTAL
Mailed in Voters</t>
  </si>
  <si>
    <t>TOTAL
Election Day Voters</t>
  </si>
  <si>
    <t>Precinct #1 Election Day Votes</t>
  </si>
  <si>
    <t>Precinct #2 Election Day Votes</t>
  </si>
  <si>
    <t>Precinct #3 Election Day Votes</t>
  </si>
  <si>
    <t>Precinct #4 Election Day Votes</t>
  </si>
  <si>
    <r>
      <t xml:space="preserve">TOTAL
</t>
    </r>
    <r>
      <rPr>
        <b/>
        <i/>
        <sz val="10"/>
        <color theme="1"/>
        <rFont val="Calibri"/>
        <family val="2"/>
        <scheme val="minor"/>
      </rPr>
      <t xml:space="preserve"> Prosposition        </t>
    </r>
    <r>
      <rPr>
        <b/>
        <i/>
        <u/>
        <sz val="10"/>
        <color theme="1"/>
        <rFont val="Calibri"/>
        <family val="2"/>
        <scheme val="minor"/>
      </rPr>
      <t xml:space="preserve">                           EV + MIV</t>
    </r>
  </si>
  <si>
    <t>August Pfluger</t>
  </si>
  <si>
    <t>United States Representative, 
District 11</t>
  </si>
  <si>
    <t>Governor</t>
  </si>
  <si>
    <t>Total 
 Votes</t>
  </si>
  <si>
    <t>TOTAL 
Election Day</t>
  </si>
  <si>
    <t>TOTAL 
Early Votes</t>
  </si>
  <si>
    <t>Total 
Mailed in VOTES</t>
  </si>
  <si>
    <r>
      <t xml:space="preserve">Total
 COUNTY 
</t>
    </r>
    <r>
      <rPr>
        <b/>
        <i/>
        <u/>
        <sz val="14"/>
        <color theme="1"/>
        <rFont val="Calibri"/>
        <family val="2"/>
        <scheme val="minor"/>
      </rPr>
      <t>Votes</t>
    </r>
  </si>
  <si>
    <t>Lieutenant Governor</t>
  </si>
  <si>
    <t>Dan Patrick</t>
  </si>
  <si>
    <t>Attorney General</t>
  </si>
  <si>
    <t>Ken Paxton</t>
  </si>
  <si>
    <t>Comptroller of Public Accounts</t>
  </si>
  <si>
    <t>Glenn Hegar</t>
  </si>
  <si>
    <t>Commissioner of the General Land Office</t>
  </si>
  <si>
    <t>Dawn Buckingham</t>
  </si>
  <si>
    <t>Commissioner of Agriculture</t>
  </si>
  <si>
    <t>Sid Miller</t>
  </si>
  <si>
    <t>Railroad Commissioner</t>
  </si>
  <si>
    <t>Wayne Christian</t>
  </si>
  <si>
    <t>Justice, Supreme Court, Place 3</t>
  </si>
  <si>
    <t>Justice, Supreme Court, Place 5</t>
  </si>
  <si>
    <t>Justice, Supreme Court, Place 9</t>
  </si>
  <si>
    <t>Evan Young</t>
  </si>
  <si>
    <t>Scott Walker</t>
  </si>
  <si>
    <t>Judge, 
Court of Criminal Appeals, 
Place 6</t>
  </si>
  <si>
    <t>mailed in voters</t>
  </si>
  <si>
    <t>early voters</t>
  </si>
  <si>
    <t>election day 
voters</t>
  </si>
  <si>
    <t>EARLY 
VOTES</t>
  </si>
  <si>
    <t>Gregg Abbot</t>
  </si>
  <si>
    <t>Beto O'Rourke</t>
  </si>
  <si>
    <t>Mark Tippetts</t>
  </si>
  <si>
    <t>Delilah Barrios</t>
  </si>
  <si>
    <t>write in - Jacqueline Abernathy</t>
  </si>
  <si>
    <t>write in - Mark V. Goloby</t>
  </si>
  <si>
    <t>Mike Collier</t>
  </si>
  <si>
    <t>Shanna Steele</t>
  </si>
  <si>
    <t>Rochelle Mercedes Garza</t>
  </si>
  <si>
    <t>Mark Ash</t>
  </si>
  <si>
    <t>Janet T. Duddling</t>
  </si>
  <si>
    <t>V. Alonzo Echevarria-Garza</t>
  </si>
  <si>
    <t>Jay Kleberg</t>
  </si>
  <si>
    <t>Alfred Molison, Jr.</t>
  </si>
  <si>
    <t>write in - Carrie Evelyn Menger</t>
  </si>
  <si>
    <t>Susan Hays</t>
  </si>
  <si>
    <t>Luke Warford</t>
  </si>
  <si>
    <t>Jaime Andres Diez</t>
  </si>
  <si>
    <t>Hunter Wayne Crow</t>
  </si>
  <si>
    <t>Rebeca Huddle</t>
  </si>
  <si>
    <t>Amanda Reichek</t>
  </si>
  <si>
    <t>Julia Maldonado</t>
  </si>
  <si>
    <t>Judge, 
Court of Criminal Appeals, 
Place 5</t>
  </si>
  <si>
    <t>Dana Huffman</t>
  </si>
  <si>
    <r>
      <t xml:space="preserve">Judge, 
</t>
    </r>
    <r>
      <rPr>
        <b/>
        <sz val="10"/>
        <color theme="1"/>
        <rFont val="Calibri"/>
        <family val="2"/>
        <scheme val="minor"/>
      </rPr>
      <t xml:space="preserve">Court of Criminal Appeals, </t>
    </r>
    <r>
      <rPr>
        <b/>
        <sz val="10.5"/>
        <color theme="1"/>
        <rFont val="Calibri"/>
        <family val="2"/>
        <scheme val="minor"/>
      </rPr>
      <t xml:space="preserve">
Place 5</t>
    </r>
  </si>
  <si>
    <r>
      <t xml:space="preserve">Judge, 
</t>
    </r>
    <r>
      <rPr>
        <b/>
        <sz val="10"/>
        <color theme="1"/>
        <rFont val="Calibri"/>
        <family val="2"/>
        <scheme val="minor"/>
      </rPr>
      <t xml:space="preserve">Court of Criminal Appeals, </t>
    </r>
    <r>
      <rPr>
        <b/>
        <sz val="10.5"/>
        <color theme="1"/>
        <rFont val="Calibri"/>
        <family val="2"/>
        <scheme val="minor"/>
      </rPr>
      <t xml:space="preserve">
Place 6</t>
    </r>
  </si>
  <si>
    <t>Jesse F. McClure, III</t>
  </si>
  <si>
    <t>Robert Johnson</t>
  </si>
  <si>
    <t>Glasscock ISD, 
Voter-Approval Tax Rate Election</t>
  </si>
  <si>
    <t>FOR</t>
  </si>
  <si>
    <t>AGAINST</t>
  </si>
  <si>
    <t>Debrah Lehrmann</t>
  </si>
  <si>
    <t>Erin A. Nowell</t>
  </si>
  <si>
    <t>Thomas Edward Oxford</t>
  </si>
  <si>
    <t>Glasscock County - GENERAL ELECTION 11/8/2022</t>
  </si>
  <si>
    <t>MIV plus EV</t>
  </si>
  <si>
    <t>Early Voting in Person</t>
  </si>
  <si>
    <t>1 was a provisional ballot</t>
  </si>
  <si>
    <t>1 was a provisional ballot from PCT.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</si>
</sst>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3" borderId="8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2" fillId="0" borderId="6" xfId="0" applyFont="1" applyBorder="1" applyAlignment="1">
      <alignment horizontal="right"/>
    </xf>
    <xf numFmtId="0" fontId="18" fillId="0" borderId="0" xfId="0" applyFont="1" applyAlignment="1">
      <alignment horizontal="center" wrapText="1"/>
    </xf>
    <xf numFmtId="0" fontId="1" fillId="0" borderId="6" xfId="0" applyFont="1" applyBorder="1" applyAlignment="1">
      <alignment horizontal="right"/>
    </xf>
    <xf numFmtId="0" fontId="0" fillId="0" borderId="6" xfId="0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1" fillId="0" borderId="25" xfId="0" applyFont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15" fillId="0" borderId="2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0" xfId="0" applyFont="1"/>
    <xf numFmtId="10" fontId="0" fillId="0" borderId="0" xfId="0" applyNumberFormat="1"/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left"/>
    </xf>
    <xf numFmtId="0" fontId="1" fillId="4" borderId="9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4" borderId="9" xfId="0" applyFont="1" applyFill="1" applyBorder="1" applyAlignment="1">
      <alignment horizontal="right" vertical="top" wrapText="1"/>
    </xf>
    <xf numFmtId="0" fontId="5" fillId="4" borderId="10" xfId="0" applyFont="1" applyFill="1" applyBorder="1" applyAlignment="1">
      <alignment horizontal="right" vertical="top" wrapText="1"/>
    </xf>
    <xf numFmtId="0" fontId="5" fillId="4" borderId="12" xfId="0" applyFont="1" applyFill="1" applyBorder="1" applyAlignment="1">
      <alignment horizontal="right" vertical="top" wrapText="1"/>
    </xf>
    <xf numFmtId="0" fontId="5" fillId="4" borderId="6" xfId="0" applyFont="1" applyFill="1" applyBorder="1" applyAlignment="1">
      <alignment horizontal="right" vertical="top" wrapText="1"/>
    </xf>
    <xf numFmtId="0" fontId="5" fillId="4" borderId="11" xfId="0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right"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6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top" wrapText="1"/>
    </xf>
    <xf numFmtId="0" fontId="1" fillId="4" borderId="0" xfId="0" applyFont="1" applyFill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1" fillId="4" borderId="14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top" wrapText="1"/>
    </xf>
    <xf numFmtId="0" fontId="10" fillId="4" borderId="10" xfId="0" applyFont="1" applyFill="1" applyBorder="1" applyAlignment="1">
      <alignment horizontal="right" vertical="top" wrapText="1"/>
    </xf>
    <xf numFmtId="0" fontId="10" fillId="4" borderId="12" xfId="0" applyFont="1" applyFill="1" applyBorder="1" applyAlignment="1">
      <alignment horizontal="right" vertical="top" wrapText="1"/>
    </xf>
    <xf numFmtId="0" fontId="10" fillId="4" borderId="6" xfId="0" applyFont="1" applyFill="1" applyBorder="1" applyAlignment="1">
      <alignment horizontal="right" vertical="top" wrapText="1"/>
    </xf>
    <xf numFmtId="0" fontId="10" fillId="4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right" vertical="top" wrapText="1"/>
    </xf>
    <xf numFmtId="0" fontId="10" fillId="4" borderId="0" xfId="0" applyFont="1" applyFill="1" applyAlignment="1">
      <alignment horizontal="right" vertical="top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right" vertical="center" wrapText="1"/>
    </xf>
    <xf numFmtId="0" fontId="22" fillId="4" borderId="9" xfId="0" applyFont="1" applyFill="1" applyBorder="1" applyAlignment="1">
      <alignment horizontal="right" vertical="top" wrapText="1"/>
    </xf>
    <xf numFmtId="0" fontId="22" fillId="4" borderId="10" xfId="0" applyFont="1" applyFill="1" applyBorder="1" applyAlignment="1">
      <alignment horizontal="right" vertical="top" wrapText="1"/>
    </xf>
    <xf numFmtId="0" fontId="22" fillId="4" borderId="12" xfId="0" applyFont="1" applyFill="1" applyBorder="1" applyAlignment="1">
      <alignment horizontal="right" vertical="top" wrapText="1"/>
    </xf>
    <xf numFmtId="0" fontId="22" fillId="4" borderId="6" xfId="0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0BE8-563C-4953-9062-98302B498CF3}">
  <sheetPr>
    <pageSetUpPr fitToPage="1"/>
  </sheetPr>
  <dimension ref="A1:I47"/>
  <sheetViews>
    <sheetView workbookViewId="0">
      <selection activeCell="E13" sqref="E13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25" customWidth="1"/>
  </cols>
  <sheetData>
    <row r="1" spans="1:9" ht="23.25" x14ac:dyDescent="0.25">
      <c r="A1" s="90" t="s">
        <v>0</v>
      </c>
      <c r="B1" s="90"/>
      <c r="C1" s="90"/>
      <c r="D1" s="90"/>
      <c r="E1" s="90"/>
      <c r="F1" s="90"/>
      <c r="G1" s="90"/>
    </row>
    <row r="2" spans="1:9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9" ht="48.75" customHeight="1" thickBot="1" x14ac:dyDescent="0.35">
      <c r="A3" s="4"/>
      <c r="B3" s="4"/>
      <c r="C3" s="4"/>
      <c r="D3" s="11" t="s">
        <v>26</v>
      </c>
      <c r="E3" s="11" t="s">
        <v>25</v>
      </c>
      <c r="F3" s="11" t="s">
        <v>24</v>
      </c>
      <c r="G3" s="4"/>
    </row>
    <row r="4" spans="1:9" ht="35.25" customHeight="1" thickBot="1" x14ac:dyDescent="0.35">
      <c r="A4" s="4"/>
      <c r="B4" s="4"/>
      <c r="C4" s="4"/>
      <c r="D4" s="12">
        <v>219</v>
      </c>
      <c r="E4" s="12">
        <f>+SUM(D6:F6)</f>
        <v>171</v>
      </c>
      <c r="F4" s="12">
        <f>+SUM(E4/D4*100)</f>
        <v>78.082191780821915</v>
      </c>
      <c r="G4" s="4"/>
    </row>
    <row r="5" spans="1:9" ht="35.25" customHeight="1" thickBot="1" x14ac:dyDescent="0.35">
      <c r="A5" s="4"/>
      <c r="B5" s="4"/>
      <c r="C5" s="4"/>
      <c r="D5" s="22" t="s">
        <v>51</v>
      </c>
      <c r="E5" s="22" t="s">
        <v>50</v>
      </c>
      <c r="F5" s="22" t="s">
        <v>52</v>
      </c>
      <c r="G5" s="22"/>
    </row>
    <row r="6" spans="1:9" ht="35.25" customHeight="1" thickBot="1" x14ac:dyDescent="0.35">
      <c r="A6" s="4"/>
      <c r="B6" s="4"/>
      <c r="C6" s="4"/>
      <c r="D6" s="12">
        <v>7</v>
      </c>
      <c r="E6" s="12">
        <v>82</v>
      </c>
      <c r="F6" s="12">
        <v>82</v>
      </c>
      <c r="G6" s="27"/>
    </row>
    <row r="7" spans="1:9" ht="12.75" customHeight="1" thickBot="1" x14ac:dyDescent="0.35">
      <c r="A7" s="18"/>
      <c r="B7" s="18"/>
      <c r="C7" s="18"/>
      <c r="D7" s="16"/>
      <c r="E7" s="16"/>
      <c r="F7" s="16"/>
      <c r="G7" s="16"/>
    </row>
    <row r="8" spans="1:9" ht="36.75" customHeight="1" thickBot="1" x14ac:dyDescent="0.3">
      <c r="D8" s="22" t="s">
        <v>1</v>
      </c>
      <c r="E8" s="22" t="s">
        <v>2</v>
      </c>
      <c r="F8" s="22" t="s">
        <v>3</v>
      </c>
      <c r="G8" s="22" t="s">
        <v>61</v>
      </c>
    </row>
    <row r="9" spans="1:9" ht="47.25" customHeight="1" thickBot="1" x14ac:dyDescent="0.3">
      <c r="A9" s="91" t="s">
        <v>59</v>
      </c>
      <c r="B9" s="92"/>
      <c r="C9" s="44" t="s">
        <v>58</v>
      </c>
      <c r="D9" s="46">
        <v>5</v>
      </c>
      <c r="E9" s="47">
        <v>81</v>
      </c>
      <c r="F9" s="48">
        <v>80</v>
      </c>
      <c r="G9" s="45">
        <f>+SUM(D9:F9)</f>
        <v>166</v>
      </c>
    </row>
    <row r="10" spans="1:9" ht="23.25" customHeight="1" thickBot="1" x14ac:dyDescent="0.3">
      <c r="A10" s="86" t="s">
        <v>60</v>
      </c>
      <c r="B10" s="87"/>
      <c r="C10" s="50" t="s">
        <v>88</v>
      </c>
      <c r="D10" s="46">
        <v>7</v>
      </c>
      <c r="E10" s="47">
        <v>80</v>
      </c>
      <c r="F10" s="48">
        <v>81</v>
      </c>
      <c r="G10" s="37">
        <f t="shared" ref="G10:G47" si="0">+SUM(D10:F10)</f>
        <v>168</v>
      </c>
    </row>
    <row r="11" spans="1:9" ht="23.25" customHeight="1" thickBot="1" x14ac:dyDescent="0.3">
      <c r="A11" s="30"/>
      <c r="B11" s="1"/>
      <c r="C11" s="51" t="s">
        <v>89</v>
      </c>
      <c r="D11" s="46">
        <v>0</v>
      </c>
      <c r="E11" s="47">
        <v>1</v>
      </c>
      <c r="F11" s="48">
        <v>0</v>
      </c>
      <c r="G11" s="39">
        <f t="shared" si="0"/>
        <v>1</v>
      </c>
    </row>
    <row r="12" spans="1:9" ht="23.25" customHeight="1" thickBot="1" x14ac:dyDescent="0.3">
      <c r="A12" s="30"/>
      <c r="B12" s="1"/>
      <c r="C12" s="51" t="s">
        <v>90</v>
      </c>
      <c r="D12" s="46">
        <v>0</v>
      </c>
      <c r="E12" s="47">
        <v>1</v>
      </c>
      <c r="F12" s="48">
        <v>0</v>
      </c>
      <c r="G12" s="39">
        <f t="shared" si="0"/>
        <v>1</v>
      </c>
    </row>
    <row r="13" spans="1:9" ht="23.25" customHeight="1" thickBot="1" x14ac:dyDescent="0.3">
      <c r="A13" s="30"/>
      <c r="B13" s="1"/>
      <c r="C13" s="51" t="s">
        <v>91</v>
      </c>
      <c r="D13" s="46">
        <v>0</v>
      </c>
      <c r="E13" s="47">
        <v>0</v>
      </c>
      <c r="F13" s="48">
        <v>1</v>
      </c>
      <c r="G13" s="39">
        <f t="shared" si="0"/>
        <v>1</v>
      </c>
    </row>
    <row r="14" spans="1:9" ht="23.25" customHeight="1" thickBot="1" x14ac:dyDescent="0.3">
      <c r="A14" s="30"/>
      <c r="B14" s="2"/>
      <c r="C14" s="51" t="s">
        <v>92</v>
      </c>
      <c r="D14" s="46">
        <v>0</v>
      </c>
      <c r="E14" s="47">
        <v>0</v>
      </c>
      <c r="F14" s="48">
        <v>0</v>
      </c>
      <c r="G14" s="39">
        <f t="shared" si="0"/>
        <v>0</v>
      </c>
    </row>
    <row r="15" spans="1:9" ht="23.25" customHeight="1" thickBot="1" x14ac:dyDescent="0.3">
      <c r="A15" s="31"/>
      <c r="B15" s="32"/>
      <c r="C15" s="49" t="s">
        <v>93</v>
      </c>
      <c r="D15" s="46">
        <v>0</v>
      </c>
      <c r="E15" s="47">
        <v>0</v>
      </c>
      <c r="F15" s="48">
        <v>0</v>
      </c>
      <c r="G15" s="39">
        <f t="shared" si="0"/>
        <v>0</v>
      </c>
    </row>
    <row r="16" spans="1:9" ht="23.25" customHeight="1" thickBot="1" x14ac:dyDescent="0.3">
      <c r="A16" s="95" t="s">
        <v>66</v>
      </c>
      <c r="B16" s="96"/>
      <c r="C16" s="51" t="s">
        <v>67</v>
      </c>
      <c r="D16" s="46">
        <v>6</v>
      </c>
      <c r="E16" s="47">
        <v>79</v>
      </c>
      <c r="F16" s="48">
        <v>80</v>
      </c>
      <c r="G16" s="39">
        <f t="shared" si="0"/>
        <v>165</v>
      </c>
    </row>
    <row r="17" spans="1:7" ht="23.25" customHeight="1" thickBot="1" x14ac:dyDescent="0.3">
      <c r="A17" s="30"/>
      <c r="B17" s="2"/>
      <c r="C17" s="51" t="s">
        <v>94</v>
      </c>
      <c r="D17" s="46">
        <v>0</v>
      </c>
      <c r="E17" s="47">
        <v>2</v>
      </c>
      <c r="F17" s="48">
        <v>1</v>
      </c>
      <c r="G17" s="39">
        <f t="shared" si="0"/>
        <v>3</v>
      </c>
    </row>
    <row r="18" spans="1:7" ht="24" customHeight="1" thickBot="1" x14ac:dyDescent="0.3">
      <c r="A18" s="93"/>
      <c r="B18" s="94"/>
      <c r="C18" s="49" t="s">
        <v>95</v>
      </c>
      <c r="D18" s="46">
        <v>0</v>
      </c>
      <c r="E18" s="47">
        <v>1</v>
      </c>
      <c r="F18" s="48">
        <v>1</v>
      </c>
      <c r="G18" s="39">
        <f t="shared" si="0"/>
        <v>2</v>
      </c>
    </row>
    <row r="19" spans="1:7" ht="24" customHeight="1" thickBot="1" x14ac:dyDescent="0.3">
      <c r="A19" s="86" t="s">
        <v>68</v>
      </c>
      <c r="B19" s="87"/>
      <c r="C19" s="50" t="s">
        <v>69</v>
      </c>
      <c r="D19" s="46">
        <v>6</v>
      </c>
      <c r="E19" s="47">
        <v>78</v>
      </c>
      <c r="F19" s="48">
        <v>79</v>
      </c>
      <c r="G19" s="39">
        <f t="shared" si="0"/>
        <v>163</v>
      </c>
    </row>
    <row r="20" spans="1:7" ht="24" customHeight="1" thickBot="1" x14ac:dyDescent="0.3">
      <c r="A20" s="30"/>
      <c r="B20" s="43"/>
      <c r="C20" s="51" t="s">
        <v>96</v>
      </c>
      <c r="D20" s="46">
        <v>0</v>
      </c>
      <c r="E20" s="47">
        <v>2</v>
      </c>
      <c r="F20" s="48">
        <v>1</v>
      </c>
      <c r="G20" s="39">
        <f t="shared" si="0"/>
        <v>3</v>
      </c>
    </row>
    <row r="21" spans="1:7" ht="21.75" thickBot="1" x14ac:dyDescent="0.3">
      <c r="A21" s="30"/>
      <c r="B21" s="43"/>
      <c r="C21" s="51" t="s">
        <v>97</v>
      </c>
      <c r="D21" s="46">
        <v>0</v>
      </c>
      <c r="E21" s="47">
        <v>2</v>
      </c>
      <c r="F21" s="48">
        <v>0</v>
      </c>
      <c r="G21" s="39">
        <f t="shared" si="0"/>
        <v>2</v>
      </c>
    </row>
    <row r="22" spans="1:7" ht="24" customHeight="1" thickBot="1" x14ac:dyDescent="0.3">
      <c r="A22" s="82" t="s">
        <v>70</v>
      </c>
      <c r="B22" s="83"/>
      <c r="C22" s="50" t="s">
        <v>71</v>
      </c>
      <c r="D22" s="46">
        <v>6</v>
      </c>
      <c r="E22" s="47">
        <v>79</v>
      </c>
      <c r="F22" s="48">
        <v>80</v>
      </c>
      <c r="G22" s="39">
        <f t="shared" si="0"/>
        <v>165</v>
      </c>
    </row>
    <row r="23" spans="1:7" ht="25.5" customHeight="1" thickBot="1" x14ac:dyDescent="0.3">
      <c r="A23" s="88"/>
      <c r="B23" s="89"/>
      <c r="C23" s="51" t="s">
        <v>98</v>
      </c>
      <c r="D23" s="46">
        <v>0</v>
      </c>
      <c r="E23" s="47">
        <v>1</v>
      </c>
      <c r="F23" s="48">
        <v>0</v>
      </c>
      <c r="G23" s="39">
        <f t="shared" si="0"/>
        <v>1</v>
      </c>
    </row>
    <row r="24" spans="1:7" ht="25.5" customHeight="1" thickBot="1" x14ac:dyDescent="0.3">
      <c r="A24" s="31"/>
      <c r="B24" s="34"/>
      <c r="C24" s="49" t="s">
        <v>99</v>
      </c>
      <c r="D24" s="46">
        <v>0</v>
      </c>
      <c r="E24" s="47">
        <v>1</v>
      </c>
      <c r="F24" s="48">
        <v>0</v>
      </c>
      <c r="G24" s="39">
        <f t="shared" si="0"/>
        <v>1</v>
      </c>
    </row>
    <row r="25" spans="1:7" ht="25.5" customHeight="1" thickBot="1" x14ac:dyDescent="0.3">
      <c r="A25" s="82" t="s">
        <v>72</v>
      </c>
      <c r="B25" s="83"/>
      <c r="C25" s="50" t="s">
        <v>73</v>
      </c>
      <c r="D25" s="46">
        <v>6</v>
      </c>
      <c r="E25" s="47">
        <v>78</v>
      </c>
      <c r="F25" s="48">
        <v>78</v>
      </c>
      <c r="G25" s="39">
        <f t="shared" si="0"/>
        <v>162</v>
      </c>
    </row>
    <row r="26" spans="1:7" ht="25.5" customHeight="1" thickBot="1" x14ac:dyDescent="0.3">
      <c r="A26" s="88"/>
      <c r="B26" s="89"/>
      <c r="C26" s="51" t="s">
        <v>100</v>
      </c>
      <c r="D26" s="46">
        <v>0</v>
      </c>
      <c r="E26" s="47">
        <v>2</v>
      </c>
      <c r="F26" s="48">
        <v>2</v>
      </c>
      <c r="G26" s="39">
        <f t="shared" si="0"/>
        <v>4</v>
      </c>
    </row>
    <row r="27" spans="1:7" ht="23.25" customHeight="1" thickBot="1" x14ac:dyDescent="0.3">
      <c r="A27" s="53"/>
      <c r="B27" s="52"/>
      <c r="C27" s="51" t="s">
        <v>101</v>
      </c>
      <c r="D27" s="46">
        <v>0</v>
      </c>
      <c r="E27" s="47">
        <v>0</v>
      </c>
      <c r="F27" s="48">
        <v>0</v>
      </c>
      <c r="G27" s="39">
        <f t="shared" si="0"/>
        <v>0</v>
      </c>
    </row>
    <row r="28" spans="1:7" ht="23.25" customHeight="1" thickBot="1" x14ac:dyDescent="0.3">
      <c r="A28" s="54"/>
      <c r="B28" s="55"/>
      <c r="C28" s="49" t="s">
        <v>102</v>
      </c>
      <c r="D28" s="46">
        <v>0</v>
      </c>
      <c r="E28" s="47">
        <v>0</v>
      </c>
      <c r="F28" s="48">
        <v>0</v>
      </c>
      <c r="G28" s="39">
        <f t="shared" si="0"/>
        <v>0</v>
      </c>
    </row>
    <row r="29" spans="1:7" ht="23.25" customHeight="1" thickBot="1" x14ac:dyDescent="0.3">
      <c r="A29" s="82" t="s">
        <v>74</v>
      </c>
      <c r="B29" s="83"/>
      <c r="C29" s="50" t="s">
        <v>75</v>
      </c>
      <c r="D29" s="46">
        <v>6</v>
      </c>
      <c r="E29" s="47">
        <v>77</v>
      </c>
      <c r="F29" s="48">
        <v>80</v>
      </c>
      <c r="G29" s="39">
        <f t="shared" si="0"/>
        <v>163</v>
      </c>
    </row>
    <row r="30" spans="1:7" ht="23.25" customHeight="1" thickBot="1" x14ac:dyDescent="0.3">
      <c r="A30" s="84"/>
      <c r="B30" s="85"/>
      <c r="C30" s="49" t="s">
        <v>103</v>
      </c>
      <c r="D30" s="46">
        <v>0</v>
      </c>
      <c r="E30" s="47">
        <v>2</v>
      </c>
      <c r="F30" s="48">
        <v>2</v>
      </c>
      <c r="G30" s="39">
        <f t="shared" si="0"/>
        <v>4</v>
      </c>
    </row>
    <row r="31" spans="1:7" ht="23.25" customHeight="1" thickBot="1" x14ac:dyDescent="0.3">
      <c r="A31" s="86" t="s">
        <v>76</v>
      </c>
      <c r="B31" s="87"/>
      <c r="C31" s="50" t="s">
        <v>77</v>
      </c>
      <c r="D31" s="46">
        <v>6</v>
      </c>
      <c r="E31" s="47">
        <v>75</v>
      </c>
      <c r="F31" s="48">
        <v>80</v>
      </c>
      <c r="G31" s="39">
        <f t="shared" si="0"/>
        <v>161</v>
      </c>
    </row>
    <row r="32" spans="1:7" ht="23.25" customHeight="1" thickBot="1" x14ac:dyDescent="0.3">
      <c r="A32" s="30"/>
      <c r="C32" s="51" t="s">
        <v>104</v>
      </c>
      <c r="D32" s="46">
        <v>0</v>
      </c>
      <c r="E32" s="47">
        <v>3</v>
      </c>
      <c r="F32" s="48">
        <v>0</v>
      </c>
      <c r="G32" s="39">
        <f t="shared" si="0"/>
        <v>3</v>
      </c>
    </row>
    <row r="33" spans="1:7" ht="23.25" customHeight="1" thickBot="1" x14ac:dyDescent="0.3">
      <c r="A33" s="30"/>
      <c r="C33" s="51" t="s">
        <v>105</v>
      </c>
      <c r="D33" s="46">
        <v>0</v>
      </c>
      <c r="E33" s="47">
        <v>1</v>
      </c>
      <c r="F33" s="48">
        <v>0</v>
      </c>
      <c r="G33" s="39">
        <f t="shared" si="0"/>
        <v>1</v>
      </c>
    </row>
    <row r="34" spans="1:7" ht="23.25" customHeight="1" thickBot="1" x14ac:dyDescent="0.3">
      <c r="A34" s="31"/>
      <c r="B34" s="35"/>
      <c r="C34" s="49" t="s">
        <v>106</v>
      </c>
      <c r="D34" s="46">
        <v>0</v>
      </c>
      <c r="E34" s="47">
        <v>1</v>
      </c>
      <c r="F34" s="48">
        <v>0</v>
      </c>
      <c r="G34" s="39">
        <f t="shared" si="0"/>
        <v>1</v>
      </c>
    </row>
    <row r="35" spans="1:7" ht="23.25" customHeight="1" thickBot="1" x14ac:dyDescent="0.3">
      <c r="A35" s="71" t="s">
        <v>78</v>
      </c>
      <c r="B35" s="72"/>
      <c r="C35" s="51" t="s">
        <v>119</v>
      </c>
      <c r="D35" s="46">
        <v>4</v>
      </c>
      <c r="E35" s="47">
        <v>77</v>
      </c>
      <c r="F35" s="48">
        <v>81</v>
      </c>
      <c r="G35" s="39">
        <f t="shared" si="0"/>
        <v>162</v>
      </c>
    </row>
    <row r="36" spans="1:7" ht="23.25" customHeight="1" thickBot="1" x14ac:dyDescent="0.3">
      <c r="A36" s="73"/>
      <c r="B36" s="74"/>
      <c r="C36" s="51" t="s">
        <v>120</v>
      </c>
      <c r="D36" s="46">
        <v>0</v>
      </c>
      <c r="E36" s="47">
        <v>2</v>
      </c>
      <c r="F36" s="48">
        <v>0</v>
      </c>
      <c r="G36" s="39">
        <f t="shared" si="0"/>
        <v>2</v>
      </c>
    </row>
    <row r="37" spans="1:7" ht="23.25" customHeight="1" thickBot="1" x14ac:dyDescent="0.3">
      <c r="A37" s="30"/>
      <c r="C37" s="51" t="s">
        <v>121</v>
      </c>
      <c r="D37" s="46">
        <v>0</v>
      </c>
      <c r="E37" s="47">
        <v>1</v>
      </c>
      <c r="F37" s="48">
        <v>0</v>
      </c>
      <c r="G37" s="39">
        <f t="shared" si="0"/>
        <v>1</v>
      </c>
    </row>
    <row r="38" spans="1:7" ht="23.25" customHeight="1" thickBot="1" x14ac:dyDescent="0.3">
      <c r="A38" s="82" t="s">
        <v>79</v>
      </c>
      <c r="B38" s="83"/>
      <c r="C38" s="50" t="s">
        <v>107</v>
      </c>
      <c r="D38" s="46">
        <v>4</v>
      </c>
      <c r="E38" s="47">
        <v>80</v>
      </c>
      <c r="F38" s="48">
        <v>81</v>
      </c>
      <c r="G38" s="39">
        <f t="shared" si="0"/>
        <v>165</v>
      </c>
    </row>
    <row r="39" spans="1:7" ht="23.25" customHeight="1" thickBot="1" x14ac:dyDescent="0.3">
      <c r="A39" s="84"/>
      <c r="B39" s="85"/>
      <c r="C39" s="49" t="s">
        <v>108</v>
      </c>
      <c r="D39" s="46">
        <v>0</v>
      </c>
      <c r="E39" s="47">
        <v>1</v>
      </c>
      <c r="F39" s="48">
        <v>0</v>
      </c>
      <c r="G39" s="39">
        <f t="shared" si="0"/>
        <v>1</v>
      </c>
    </row>
    <row r="40" spans="1:7" ht="21.75" customHeight="1" thickBot="1" x14ac:dyDescent="0.3">
      <c r="A40" s="82" t="s">
        <v>80</v>
      </c>
      <c r="B40" s="83"/>
      <c r="C40" s="50" t="s">
        <v>81</v>
      </c>
      <c r="D40" s="46">
        <v>4</v>
      </c>
      <c r="E40" s="47">
        <v>80</v>
      </c>
      <c r="F40" s="48">
        <v>80</v>
      </c>
      <c r="G40" s="39">
        <f t="shared" si="0"/>
        <v>164</v>
      </c>
    </row>
    <row r="41" spans="1:7" ht="21.75" customHeight="1" thickBot="1" x14ac:dyDescent="0.3">
      <c r="A41" s="84"/>
      <c r="B41" s="85"/>
      <c r="C41" s="49" t="s">
        <v>109</v>
      </c>
      <c r="D41" s="46">
        <v>0</v>
      </c>
      <c r="E41" s="47">
        <v>1</v>
      </c>
      <c r="F41" s="48">
        <v>1</v>
      </c>
      <c r="G41" s="39">
        <f t="shared" si="0"/>
        <v>2</v>
      </c>
    </row>
    <row r="42" spans="1:7" ht="21.75" customHeight="1" thickBot="1" x14ac:dyDescent="0.3">
      <c r="A42" s="76" t="s">
        <v>112</v>
      </c>
      <c r="B42" s="77"/>
      <c r="C42" s="50" t="s">
        <v>82</v>
      </c>
      <c r="D42" s="46">
        <v>4</v>
      </c>
      <c r="E42" s="47">
        <v>78</v>
      </c>
      <c r="F42" s="48">
        <v>81</v>
      </c>
      <c r="G42" s="39">
        <f t="shared" si="0"/>
        <v>163</v>
      </c>
    </row>
    <row r="43" spans="1:7" ht="21.75" customHeight="1" thickBot="1" x14ac:dyDescent="0.3">
      <c r="A43" s="78"/>
      <c r="B43" s="79"/>
      <c r="C43" s="49" t="s">
        <v>111</v>
      </c>
      <c r="D43" s="46">
        <v>0</v>
      </c>
      <c r="E43" s="47">
        <v>1</v>
      </c>
      <c r="F43" s="48">
        <v>1</v>
      </c>
      <c r="G43" s="39">
        <f t="shared" si="0"/>
        <v>2</v>
      </c>
    </row>
    <row r="44" spans="1:7" ht="21.75" customHeight="1" thickBot="1" x14ac:dyDescent="0.3">
      <c r="A44" s="76" t="s">
        <v>113</v>
      </c>
      <c r="B44" s="77"/>
      <c r="C44" s="50" t="s">
        <v>114</v>
      </c>
      <c r="D44" s="46">
        <v>4</v>
      </c>
      <c r="E44" s="47">
        <v>78</v>
      </c>
      <c r="F44" s="48">
        <v>81</v>
      </c>
      <c r="G44" s="39">
        <f t="shared" si="0"/>
        <v>163</v>
      </c>
    </row>
    <row r="45" spans="1:7" ht="21.75" customHeight="1" thickBot="1" x14ac:dyDescent="0.3">
      <c r="A45" s="80"/>
      <c r="B45" s="81"/>
      <c r="C45" s="51" t="s">
        <v>115</v>
      </c>
      <c r="D45" s="46">
        <v>0</v>
      </c>
      <c r="E45" s="47">
        <v>1</v>
      </c>
      <c r="F45" s="48">
        <v>0</v>
      </c>
      <c r="G45" s="58">
        <f t="shared" si="0"/>
        <v>1</v>
      </c>
    </row>
    <row r="46" spans="1:7" ht="21.75" customHeight="1" thickBot="1" x14ac:dyDescent="0.3">
      <c r="A46" s="76" t="s">
        <v>116</v>
      </c>
      <c r="B46" s="77"/>
      <c r="C46" s="56" t="s">
        <v>117</v>
      </c>
      <c r="D46" s="46">
        <v>7</v>
      </c>
      <c r="E46" s="47">
        <v>68</v>
      </c>
      <c r="F46" s="48">
        <v>67</v>
      </c>
      <c r="G46" s="37">
        <f t="shared" si="0"/>
        <v>142</v>
      </c>
    </row>
    <row r="47" spans="1:7" ht="21.75" thickBot="1" x14ac:dyDescent="0.3">
      <c r="A47" s="78"/>
      <c r="B47" s="79"/>
      <c r="C47" s="57" t="s">
        <v>118</v>
      </c>
      <c r="D47" s="38">
        <v>0</v>
      </c>
      <c r="E47" s="60">
        <v>12</v>
      </c>
      <c r="F47" s="61">
        <v>14</v>
      </c>
      <c r="G47" s="40">
        <f t="shared" si="0"/>
        <v>26</v>
      </c>
    </row>
  </sheetData>
  <mergeCells count="17">
    <mergeCell ref="A1:G1"/>
    <mergeCell ref="A9:B9"/>
    <mergeCell ref="A18:B18"/>
    <mergeCell ref="A10:B10"/>
    <mergeCell ref="A16:B16"/>
    <mergeCell ref="A35:B36"/>
    <mergeCell ref="A2:I2"/>
    <mergeCell ref="A42:B43"/>
    <mergeCell ref="A44:B45"/>
    <mergeCell ref="A46:B47"/>
    <mergeCell ref="A29:B30"/>
    <mergeCell ref="A19:B19"/>
    <mergeCell ref="A22:B23"/>
    <mergeCell ref="A25:B26"/>
    <mergeCell ref="A31:B31"/>
    <mergeCell ref="A38:B39"/>
    <mergeCell ref="A40:B41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7530-36C8-4C67-9B06-F587B1B2BFDD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90" t="s">
        <v>16</v>
      </c>
      <c r="B1" s="90"/>
      <c r="C1" s="90"/>
      <c r="D1" s="90"/>
      <c r="E1" s="90"/>
      <c r="F1" s="90"/>
    </row>
    <row r="2" spans="1:6" ht="18.75" x14ac:dyDescent="0.3">
      <c r="A2" s="117" t="s">
        <v>19</v>
      </c>
      <c r="B2" s="117"/>
      <c r="C2" s="117"/>
      <c r="D2" s="117"/>
      <c r="E2" s="117"/>
      <c r="F2" s="117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9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BDB6-5A5A-4338-B42C-92EDBBEAC128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90" t="s">
        <v>17</v>
      </c>
      <c r="B1" s="90"/>
      <c r="C1" s="90"/>
      <c r="D1" s="90"/>
      <c r="E1" s="90"/>
      <c r="F1" s="90"/>
    </row>
    <row r="2" spans="1:6" ht="18.75" x14ac:dyDescent="0.3">
      <c r="A2" s="117" t="s">
        <v>19</v>
      </c>
      <c r="B2" s="117"/>
      <c r="C2" s="117"/>
      <c r="D2" s="117"/>
      <c r="E2" s="117"/>
      <c r="F2" s="117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183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41.2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C2FE-46EE-42B4-A944-D6E215B8A1A7}">
  <sheetPr>
    <pageSetUpPr fitToPage="1"/>
  </sheetPr>
  <dimension ref="A1:F27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90" t="s">
        <v>18</v>
      </c>
      <c r="B1" s="90"/>
      <c r="C1" s="90"/>
      <c r="D1" s="90"/>
      <c r="E1" s="90"/>
      <c r="F1" s="90"/>
    </row>
    <row r="2" spans="1:6" ht="18.75" x14ac:dyDescent="0.3">
      <c r="A2" s="117" t="s">
        <v>19</v>
      </c>
      <c r="B2" s="117"/>
      <c r="C2" s="117"/>
      <c r="D2" s="117"/>
      <c r="E2" s="117"/>
      <c r="F2" s="117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220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CCB7-B7A1-45BD-B0AE-97A42D535C21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90" t="s">
        <v>33</v>
      </c>
      <c r="B1" s="90"/>
      <c r="C1" s="90"/>
      <c r="D1" s="90"/>
      <c r="E1" s="90"/>
      <c r="F1" s="90"/>
      <c r="G1" s="90"/>
    </row>
    <row r="2" spans="1:7" ht="18.75" x14ac:dyDescent="0.3">
      <c r="A2" s="117" t="s">
        <v>19</v>
      </c>
      <c r="B2" s="117"/>
      <c r="C2" s="117"/>
      <c r="D2" s="117"/>
      <c r="E2" s="117"/>
      <c r="F2" s="117"/>
      <c r="G2" s="117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97" t="s">
        <v>36</v>
      </c>
      <c r="B4" s="97"/>
      <c r="C4" s="98"/>
      <c r="D4" s="12">
        <v>793</v>
      </c>
      <c r="E4" s="12"/>
      <c r="F4" s="12"/>
      <c r="G4" s="4"/>
    </row>
    <row r="5" spans="1:7" ht="25.5" customHeight="1" thickBot="1" x14ac:dyDescent="0.35">
      <c r="A5" s="97" t="s">
        <v>0</v>
      </c>
      <c r="B5" s="97"/>
      <c r="C5" s="97"/>
      <c r="D5" s="12">
        <v>210</v>
      </c>
      <c r="E5" s="12"/>
      <c r="F5" s="12"/>
      <c r="G5" s="4"/>
    </row>
    <row r="6" spans="1:7" ht="27.75" customHeight="1" thickBot="1" x14ac:dyDescent="0.35">
      <c r="A6" s="97" t="s">
        <v>16</v>
      </c>
      <c r="B6" s="97"/>
      <c r="C6" s="97"/>
      <c r="D6" s="12">
        <v>180</v>
      </c>
      <c r="E6" s="12"/>
      <c r="F6" s="12"/>
      <c r="G6" s="4"/>
    </row>
    <row r="7" spans="1:7" ht="31.5" customHeight="1" thickBot="1" x14ac:dyDescent="0.35">
      <c r="A7" s="97" t="s">
        <v>17</v>
      </c>
      <c r="B7" s="97"/>
      <c r="C7" s="97"/>
      <c r="D7" s="12">
        <v>183</v>
      </c>
      <c r="E7" s="12"/>
      <c r="F7" s="12"/>
      <c r="G7" s="4"/>
    </row>
    <row r="8" spans="1:7" ht="28.5" customHeight="1" thickBot="1" x14ac:dyDescent="0.35">
      <c r="A8" s="97" t="s">
        <v>18</v>
      </c>
      <c r="B8" s="97"/>
      <c r="C8" s="97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8" customHeight="1" thickBot="1" x14ac:dyDescent="0.3">
      <c r="C10" s="23" t="s">
        <v>35</v>
      </c>
      <c r="D10" s="23" t="s">
        <v>34</v>
      </c>
      <c r="E10" s="23" t="s">
        <v>32</v>
      </c>
      <c r="F10" s="23" t="s">
        <v>31</v>
      </c>
      <c r="G10" s="23" t="s">
        <v>43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365B-32A4-46B2-B663-F5A468740A7F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90" t="s">
        <v>2</v>
      </c>
      <c r="B1" s="90"/>
      <c r="C1" s="90"/>
      <c r="D1" s="90"/>
      <c r="E1" s="90"/>
      <c r="F1" s="90"/>
      <c r="G1" s="90"/>
    </row>
    <row r="2" spans="1:7" ht="18.75" x14ac:dyDescent="0.3">
      <c r="A2" s="117" t="s">
        <v>19</v>
      </c>
      <c r="B2" s="117"/>
      <c r="C2" s="117"/>
      <c r="D2" s="117"/>
      <c r="E2" s="117"/>
      <c r="F2" s="117"/>
      <c r="G2" s="117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97" t="s">
        <v>36</v>
      </c>
      <c r="B4" s="97"/>
      <c r="C4" s="98"/>
      <c r="D4" s="12">
        <v>793</v>
      </c>
      <c r="E4" s="12"/>
      <c r="F4" s="12"/>
      <c r="G4" s="4"/>
    </row>
    <row r="5" spans="1:7" ht="25.5" customHeight="1" thickBot="1" x14ac:dyDescent="0.35">
      <c r="A5" s="97" t="s">
        <v>0</v>
      </c>
      <c r="B5" s="97"/>
      <c r="C5" s="97"/>
      <c r="D5" s="12">
        <v>210</v>
      </c>
      <c r="E5" s="12"/>
      <c r="F5" s="12"/>
      <c r="G5" s="4"/>
    </row>
    <row r="6" spans="1:7" ht="27.75" customHeight="1" thickBot="1" x14ac:dyDescent="0.35">
      <c r="A6" s="97" t="s">
        <v>16</v>
      </c>
      <c r="B6" s="97"/>
      <c r="C6" s="97"/>
      <c r="D6" s="12">
        <v>180</v>
      </c>
      <c r="E6" s="12"/>
      <c r="F6" s="12"/>
      <c r="G6" s="4"/>
    </row>
    <row r="7" spans="1:7" ht="31.5" customHeight="1" thickBot="1" x14ac:dyDescent="0.35">
      <c r="A7" s="97" t="s">
        <v>17</v>
      </c>
      <c r="B7" s="97"/>
      <c r="C7" s="97"/>
      <c r="D7" s="12">
        <v>183</v>
      </c>
      <c r="E7" s="12"/>
      <c r="F7" s="12"/>
      <c r="G7" s="4"/>
    </row>
    <row r="8" spans="1:7" ht="28.5" customHeight="1" thickBot="1" x14ac:dyDescent="0.35">
      <c r="A8" s="97" t="s">
        <v>18</v>
      </c>
      <c r="B8" s="97"/>
      <c r="C8" s="97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16B8-428B-409F-A129-BC0B786DD7A3}">
  <sheetPr>
    <pageSetUpPr fitToPage="1"/>
  </sheetPr>
  <dimension ref="A1:G31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90" t="s">
        <v>3</v>
      </c>
      <c r="B1" s="90"/>
      <c r="C1" s="90"/>
      <c r="D1" s="90"/>
      <c r="E1" s="90"/>
      <c r="F1" s="90"/>
      <c r="G1" s="90"/>
    </row>
    <row r="2" spans="1:7" ht="18.75" x14ac:dyDescent="0.3">
      <c r="A2" s="117" t="s">
        <v>19</v>
      </c>
      <c r="B2" s="117"/>
      <c r="C2" s="117"/>
      <c r="D2" s="117"/>
      <c r="E2" s="117"/>
      <c r="F2" s="117"/>
      <c r="G2" s="117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97" t="s">
        <v>36</v>
      </c>
      <c r="B4" s="97"/>
      <c r="C4" s="98"/>
      <c r="D4" s="12">
        <v>793</v>
      </c>
      <c r="E4" s="12"/>
      <c r="F4" s="12"/>
      <c r="G4" s="4"/>
    </row>
    <row r="5" spans="1:7" ht="25.5" customHeight="1" thickBot="1" x14ac:dyDescent="0.35">
      <c r="A5" s="97" t="s">
        <v>0</v>
      </c>
      <c r="B5" s="97"/>
      <c r="C5" s="97"/>
      <c r="D5" s="12">
        <v>210</v>
      </c>
      <c r="E5" s="12"/>
      <c r="F5" s="12"/>
      <c r="G5" s="4"/>
    </row>
    <row r="6" spans="1:7" ht="27.75" customHeight="1" thickBot="1" x14ac:dyDescent="0.35">
      <c r="A6" s="97" t="s">
        <v>16</v>
      </c>
      <c r="B6" s="97"/>
      <c r="C6" s="97"/>
      <c r="D6" s="12">
        <v>180</v>
      </c>
      <c r="E6" s="12"/>
      <c r="F6" s="12"/>
      <c r="G6" s="4"/>
    </row>
    <row r="7" spans="1:7" ht="31.5" customHeight="1" thickBot="1" x14ac:dyDescent="0.35">
      <c r="A7" s="97" t="s">
        <v>17</v>
      </c>
      <c r="B7" s="97"/>
      <c r="C7" s="97"/>
      <c r="D7" s="12">
        <v>183</v>
      </c>
      <c r="E7" s="12"/>
      <c r="F7" s="12"/>
      <c r="G7" s="4"/>
    </row>
    <row r="8" spans="1:7" ht="28.5" customHeight="1" thickBot="1" x14ac:dyDescent="0.35">
      <c r="A8" s="97" t="s">
        <v>18</v>
      </c>
      <c r="B8" s="97"/>
      <c r="C8" s="97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8.25" hidden="1" customHeight="1" thickBot="1" x14ac:dyDescent="0.4">
      <c r="A27" s="5" t="s">
        <v>12</v>
      </c>
      <c r="B27" s="7" t="s">
        <v>14</v>
      </c>
      <c r="C27" s="3"/>
      <c r="D27" s="3"/>
      <c r="E27" s="3"/>
      <c r="F27" s="3"/>
      <c r="G27" s="3"/>
    </row>
    <row r="28" spans="1:7" ht="41.25" hidden="1" customHeight="1" thickBot="1" x14ac:dyDescent="0.4">
      <c r="A28" s="1"/>
      <c r="B28" s="7" t="s">
        <v>15</v>
      </c>
      <c r="C28" s="3"/>
      <c r="D28" s="3"/>
      <c r="E28" s="3"/>
      <c r="F28" s="3"/>
      <c r="G28" s="3"/>
    </row>
    <row r="29" spans="1:7" ht="37.5" customHeight="1" thickBot="1" x14ac:dyDescent="0.4">
      <c r="A29" s="9" t="s">
        <v>13</v>
      </c>
      <c r="B29" s="7" t="s">
        <v>14</v>
      </c>
      <c r="C29" s="3"/>
      <c r="D29" s="3"/>
      <c r="E29" s="3"/>
      <c r="F29" s="3"/>
      <c r="G29" s="3"/>
    </row>
    <row r="30" spans="1:7" ht="37.5" customHeight="1" thickBot="1" x14ac:dyDescent="0.4">
      <c r="A30" s="8"/>
      <c r="B30" s="7" t="s">
        <v>15</v>
      </c>
      <c r="C30" s="3"/>
      <c r="D30" s="3"/>
      <c r="E30" s="3"/>
      <c r="F30" s="3"/>
      <c r="G30" s="3"/>
    </row>
    <row r="31" spans="1:7" x14ac:dyDescent="0.25">
      <c r="A31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3005-5E7D-46D6-9C25-DC37BC3CD5B6}">
  <sheetPr>
    <pageSetUpPr fitToPage="1"/>
  </sheetPr>
  <dimension ref="A1:I28"/>
  <sheetViews>
    <sheetView topLeftCell="A19" zoomScaleNormal="100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9" width="18.7109375" customWidth="1"/>
  </cols>
  <sheetData>
    <row r="1" spans="1:9" ht="34.5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</row>
    <row r="2" spans="1:9" ht="40.5" customHeight="1" thickBot="1" x14ac:dyDescent="0.3">
      <c r="A2" s="8"/>
      <c r="C2" s="13" t="s">
        <v>21</v>
      </c>
      <c r="D2" s="13" t="s">
        <v>22</v>
      </c>
      <c r="E2" s="13" t="s">
        <v>23</v>
      </c>
      <c r="F2" s="14" t="s">
        <v>26</v>
      </c>
      <c r="G2" s="14" t="s">
        <v>25</v>
      </c>
      <c r="H2" s="14" t="s">
        <v>24</v>
      </c>
    </row>
    <row r="3" spans="1:9" ht="45.75" customHeight="1" thickBot="1" x14ac:dyDescent="0.4">
      <c r="A3" s="97" t="s">
        <v>36</v>
      </c>
      <c r="B3" s="98"/>
      <c r="C3" s="12"/>
      <c r="D3" s="12"/>
      <c r="E3" s="12"/>
      <c r="F3" s="12">
        <v>793</v>
      </c>
      <c r="G3" s="12"/>
      <c r="H3" s="12"/>
      <c r="I3" s="10"/>
    </row>
    <row r="4" spans="1:9" ht="36" customHeight="1" thickBot="1" x14ac:dyDescent="0.4">
      <c r="A4" s="97" t="s">
        <v>0</v>
      </c>
      <c r="B4" s="98"/>
      <c r="C4" s="12"/>
      <c r="D4" s="12"/>
      <c r="E4" s="12"/>
      <c r="F4" s="12">
        <v>210</v>
      </c>
      <c r="G4" s="12"/>
      <c r="H4" s="12"/>
      <c r="I4" s="10"/>
    </row>
    <row r="5" spans="1:9" ht="35.25" customHeight="1" thickBot="1" x14ac:dyDescent="0.4">
      <c r="A5" s="97" t="s">
        <v>16</v>
      </c>
      <c r="B5" s="98"/>
      <c r="C5" s="12"/>
      <c r="D5" s="12"/>
      <c r="E5" s="12"/>
      <c r="F5" s="12">
        <v>180</v>
      </c>
      <c r="G5" s="12"/>
      <c r="H5" s="12"/>
      <c r="I5" s="10"/>
    </row>
    <row r="6" spans="1:9" ht="31.5" customHeight="1" thickBot="1" x14ac:dyDescent="0.4">
      <c r="A6" s="97" t="s">
        <v>17</v>
      </c>
      <c r="B6" s="98"/>
      <c r="C6" s="12"/>
      <c r="D6" s="12"/>
      <c r="E6" s="12"/>
      <c r="F6" s="12">
        <v>183</v>
      </c>
      <c r="G6" s="12"/>
      <c r="H6" s="12"/>
      <c r="I6" s="10"/>
    </row>
    <row r="7" spans="1:9" ht="33" customHeight="1" thickBot="1" x14ac:dyDescent="0.4">
      <c r="A7" s="97" t="s">
        <v>18</v>
      </c>
      <c r="B7" s="98"/>
      <c r="C7" s="12"/>
      <c r="D7" s="12"/>
      <c r="E7" s="12"/>
      <c r="F7" s="12">
        <v>220</v>
      </c>
      <c r="G7" s="12"/>
      <c r="H7" s="12"/>
      <c r="I7" s="10"/>
    </row>
    <row r="8" spans="1:9" ht="18" customHeight="1" thickBot="1" x14ac:dyDescent="0.4">
      <c r="A8" s="15"/>
      <c r="B8" s="15"/>
      <c r="C8" s="16"/>
      <c r="D8" s="16"/>
      <c r="E8" s="16"/>
      <c r="F8" s="16"/>
      <c r="G8" s="16"/>
      <c r="H8" s="16"/>
      <c r="I8" s="17"/>
    </row>
    <row r="9" spans="1:9" ht="59.25" customHeight="1" thickBot="1" x14ac:dyDescent="0.35">
      <c r="C9" s="20" t="s">
        <v>0</v>
      </c>
      <c r="D9" s="20" t="s">
        <v>16</v>
      </c>
      <c r="E9" s="20" t="s">
        <v>17</v>
      </c>
      <c r="F9" s="20" t="s">
        <v>18</v>
      </c>
      <c r="G9" s="21" t="s">
        <v>33</v>
      </c>
      <c r="H9" s="20" t="s">
        <v>20</v>
      </c>
      <c r="I9" s="20" t="s">
        <v>45</v>
      </c>
    </row>
    <row r="10" spans="1:9" ht="64.5" customHeight="1" thickBot="1" x14ac:dyDescent="0.4">
      <c r="A10" s="5" t="s">
        <v>4</v>
      </c>
      <c r="B10" s="6" t="s">
        <v>14</v>
      </c>
      <c r="C10" s="3"/>
      <c r="D10" s="3"/>
      <c r="E10" s="3"/>
      <c r="F10" s="3"/>
      <c r="G10" s="3"/>
      <c r="H10" s="3"/>
      <c r="I10" s="3"/>
    </row>
    <row r="11" spans="1:9" ht="55.5" customHeight="1" thickBot="1" x14ac:dyDescent="0.4">
      <c r="A11" s="1"/>
      <c r="B11" s="7" t="s">
        <v>15</v>
      </c>
      <c r="C11" s="3"/>
      <c r="D11" s="3"/>
      <c r="E11" s="3"/>
      <c r="F11" s="3"/>
      <c r="G11" s="3"/>
      <c r="H11" s="3"/>
      <c r="I11" s="3"/>
    </row>
    <row r="12" spans="1:9" ht="58.5" customHeight="1" thickBot="1" x14ac:dyDescent="0.4">
      <c r="A12" s="5" t="s">
        <v>5</v>
      </c>
      <c r="B12" s="7" t="s">
        <v>14</v>
      </c>
      <c r="C12" s="3"/>
      <c r="D12" s="3"/>
      <c r="E12" s="3"/>
      <c r="F12" s="3"/>
      <c r="G12" s="3"/>
      <c r="H12" s="3"/>
      <c r="I12" s="3"/>
    </row>
    <row r="13" spans="1:9" ht="61.5" customHeight="1" thickBot="1" x14ac:dyDescent="0.4">
      <c r="A13" s="1"/>
      <c r="B13" s="7" t="s">
        <v>15</v>
      </c>
      <c r="C13" s="3"/>
      <c r="D13" s="3"/>
      <c r="E13" s="3"/>
      <c r="F13" s="3"/>
      <c r="G13" s="3"/>
      <c r="H13" s="3"/>
      <c r="I13" s="3"/>
    </row>
    <row r="14" spans="1:9" ht="60" customHeight="1" thickBot="1" x14ac:dyDescent="0.4">
      <c r="A14" s="5" t="s">
        <v>6</v>
      </c>
      <c r="B14" s="7" t="s">
        <v>14</v>
      </c>
      <c r="C14" s="3"/>
      <c r="D14" s="3"/>
      <c r="E14" s="3"/>
      <c r="F14" s="3"/>
      <c r="G14" s="3"/>
      <c r="H14" s="3"/>
      <c r="I14" s="3"/>
    </row>
    <row r="15" spans="1:9" ht="56.25" customHeight="1" thickBot="1" x14ac:dyDescent="0.4">
      <c r="A15" s="1"/>
      <c r="B15" s="7" t="s">
        <v>15</v>
      </c>
      <c r="C15" s="3"/>
      <c r="D15" s="3"/>
      <c r="E15" s="3"/>
      <c r="F15" s="3"/>
      <c r="G15" s="3"/>
      <c r="H15" s="3"/>
      <c r="I15" s="3"/>
    </row>
    <row r="16" spans="1:9" ht="66" customHeight="1" thickBot="1" x14ac:dyDescent="0.4">
      <c r="A16" s="5" t="s">
        <v>7</v>
      </c>
      <c r="B16" s="7" t="s">
        <v>14</v>
      </c>
      <c r="C16" s="3"/>
      <c r="D16" s="3"/>
      <c r="E16" s="3"/>
      <c r="F16" s="3"/>
      <c r="G16" s="3"/>
      <c r="H16" s="3"/>
      <c r="I16" s="3"/>
    </row>
    <row r="17" spans="1:9" ht="65.25" customHeight="1" thickBot="1" x14ac:dyDescent="0.4">
      <c r="A17" s="1"/>
      <c r="B17" s="7" t="s">
        <v>15</v>
      </c>
      <c r="C17" s="3"/>
      <c r="D17" s="3"/>
      <c r="E17" s="3"/>
      <c r="F17" s="3"/>
      <c r="G17" s="3"/>
      <c r="H17" s="3"/>
      <c r="I17" s="3"/>
    </row>
    <row r="18" spans="1:9" ht="55.5" customHeight="1" thickBot="1" x14ac:dyDescent="0.4">
      <c r="A18" s="5" t="s">
        <v>8</v>
      </c>
      <c r="B18" s="7" t="s">
        <v>14</v>
      </c>
      <c r="C18" s="3"/>
      <c r="D18" s="3"/>
      <c r="E18" s="3"/>
      <c r="F18" s="3"/>
      <c r="G18" s="3"/>
      <c r="H18" s="3"/>
      <c r="I18" s="3"/>
    </row>
    <row r="19" spans="1:9" ht="52.5" customHeight="1" thickBot="1" x14ac:dyDescent="0.4">
      <c r="A19" s="1"/>
      <c r="B19" s="7" t="s">
        <v>15</v>
      </c>
      <c r="C19" s="3"/>
      <c r="D19" s="3"/>
      <c r="E19" s="3"/>
      <c r="F19" s="3"/>
      <c r="G19" s="3"/>
      <c r="H19" s="3"/>
      <c r="I19" s="3"/>
    </row>
    <row r="20" spans="1:9" ht="50.25" customHeight="1" thickBot="1" x14ac:dyDescent="0.4">
      <c r="A20" s="5" t="s">
        <v>9</v>
      </c>
      <c r="B20" s="7" t="s">
        <v>14</v>
      </c>
      <c r="C20" s="3"/>
      <c r="D20" s="3"/>
      <c r="E20" s="3"/>
      <c r="F20" s="3"/>
      <c r="G20" s="3"/>
      <c r="H20" s="3"/>
      <c r="I20" s="3"/>
    </row>
    <row r="21" spans="1:9" ht="51.75" customHeight="1" thickBot="1" x14ac:dyDescent="0.4">
      <c r="A21" s="1"/>
      <c r="B21" s="7" t="s">
        <v>15</v>
      </c>
      <c r="C21" s="3"/>
      <c r="D21" s="3"/>
      <c r="E21" s="3"/>
      <c r="F21" s="3"/>
      <c r="G21" s="3"/>
      <c r="H21" s="3"/>
      <c r="I21" s="3"/>
    </row>
    <row r="22" spans="1:9" ht="51.75" customHeight="1" thickBot="1" x14ac:dyDescent="0.4">
      <c r="A22" s="5" t="s">
        <v>10</v>
      </c>
      <c r="B22" s="7" t="s">
        <v>14</v>
      </c>
      <c r="C22" s="3"/>
      <c r="D22" s="3"/>
      <c r="E22" s="3"/>
      <c r="F22" s="3"/>
      <c r="G22" s="3"/>
      <c r="H22" s="3"/>
      <c r="I22" s="3"/>
    </row>
    <row r="23" spans="1:9" ht="54" customHeight="1" thickBot="1" x14ac:dyDescent="0.4">
      <c r="A23" s="1"/>
      <c r="B23" s="7" t="s">
        <v>15</v>
      </c>
      <c r="C23" s="3"/>
      <c r="D23" s="3"/>
      <c r="E23" s="3"/>
      <c r="F23" s="3"/>
      <c r="G23" s="3"/>
      <c r="H23" s="3"/>
      <c r="I23" s="3"/>
    </row>
    <row r="24" spans="1:9" ht="53.25" customHeight="1" thickBot="1" x14ac:dyDescent="0.4">
      <c r="A24" s="5" t="s">
        <v>11</v>
      </c>
      <c r="B24" s="7" t="s">
        <v>14</v>
      </c>
      <c r="C24" s="3"/>
      <c r="D24" s="3"/>
      <c r="E24" s="3"/>
      <c r="F24" s="3"/>
      <c r="G24" s="3"/>
      <c r="H24" s="3"/>
      <c r="I24" s="3"/>
    </row>
    <row r="25" spans="1:9" ht="54.75" customHeight="1" thickBot="1" x14ac:dyDescent="0.4">
      <c r="A25" s="1"/>
      <c r="B25" s="7" t="s">
        <v>15</v>
      </c>
      <c r="C25" s="3"/>
      <c r="D25" s="3"/>
      <c r="E25" s="3"/>
      <c r="F25" s="3"/>
      <c r="G25" s="3"/>
      <c r="H25" s="3"/>
      <c r="I25" s="3"/>
    </row>
    <row r="26" spans="1:9" ht="52.5" customHeight="1" thickBot="1" x14ac:dyDescent="0.4">
      <c r="A26" s="9" t="s">
        <v>13</v>
      </c>
      <c r="B26" s="7" t="s">
        <v>14</v>
      </c>
      <c r="C26" s="3"/>
      <c r="D26" s="3"/>
      <c r="E26" s="3"/>
      <c r="F26" s="3"/>
      <c r="G26" s="3"/>
      <c r="H26" s="3"/>
      <c r="I26" s="3"/>
    </row>
    <row r="27" spans="1:9" ht="54" customHeight="1" thickBot="1" x14ac:dyDescent="0.4">
      <c r="A27" s="8"/>
      <c r="B27" s="7" t="s">
        <v>15</v>
      </c>
      <c r="C27" s="3"/>
      <c r="D27" s="3"/>
      <c r="E27" s="3"/>
      <c r="F27" s="3"/>
      <c r="G27" s="3"/>
      <c r="H27" s="3"/>
      <c r="I27" s="3"/>
    </row>
    <row r="28" spans="1:9" ht="7.5" customHeight="1" x14ac:dyDescent="0.35">
      <c r="A28" s="8"/>
      <c r="B28" s="2"/>
      <c r="C28" s="10"/>
      <c r="D28" s="10"/>
      <c r="E28" s="10"/>
      <c r="F28" s="10"/>
      <c r="G28" s="10"/>
      <c r="H28" s="10"/>
      <c r="I28" s="10"/>
    </row>
  </sheetData>
  <mergeCells count="6">
    <mergeCell ref="A7:B7"/>
    <mergeCell ref="A1:I1"/>
    <mergeCell ref="A3:B3"/>
    <mergeCell ref="A4:B4"/>
    <mergeCell ref="A5:B5"/>
    <mergeCell ref="A6:B6"/>
  </mergeCells>
  <pageMargins left="0.7" right="0.7" top="0.75" bottom="0.75" header="0.3" footer="0.3"/>
  <pageSetup paperSize="5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7D0-962A-491B-8B93-CCFB23C398D1}">
  <sheetPr>
    <pageSetUpPr fitToPage="1"/>
  </sheetPr>
  <dimension ref="A1:I47"/>
  <sheetViews>
    <sheetView workbookViewId="0">
      <selection activeCell="D10" sqref="D10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25" customWidth="1"/>
  </cols>
  <sheetData>
    <row r="1" spans="1:9" ht="23.25" x14ac:dyDescent="0.25">
      <c r="A1" s="90" t="s">
        <v>16</v>
      </c>
      <c r="B1" s="90"/>
      <c r="C1" s="90"/>
      <c r="D1" s="90"/>
      <c r="E1" s="90"/>
      <c r="F1" s="90"/>
      <c r="G1" s="90"/>
    </row>
    <row r="2" spans="1:9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9" ht="48.75" customHeight="1" thickBot="1" x14ac:dyDescent="0.35">
      <c r="A3" s="4"/>
      <c r="B3" s="4"/>
      <c r="C3" s="4"/>
      <c r="D3" s="11" t="s">
        <v>26</v>
      </c>
      <c r="E3" s="11" t="s">
        <v>25</v>
      </c>
      <c r="F3" s="11" t="s">
        <v>24</v>
      </c>
      <c r="G3" s="4"/>
    </row>
    <row r="4" spans="1:9" ht="35.25" customHeight="1" thickBot="1" x14ac:dyDescent="0.35">
      <c r="A4" s="4"/>
      <c r="B4" s="4"/>
      <c r="C4" s="4"/>
      <c r="D4" s="12">
        <v>195</v>
      </c>
      <c r="E4" s="12">
        <f>+SUM(D6:F6)</f>
        <v>129</v>
      </c>
      <c r="F4" s="12">
        <f>+SUM(E4/D4*100)</f>
        <v>66.153846153846146</v>
      </c>
      <c r="G4" s="4"/>
    </row>
    <row r="5" spans="1:9" ht="35.25" customHeight="1" thickBot="1" x14ac:dyDescent="0.35">
      <c r="A5" s="4"/>
      <c r="B5" s="4"/>
      <c r="C5" s="4"/>
      <c r="D5" s="22" t="s">
        <v>51</v>
      </c>
      <c r="E5" s="22" t="s">
        <v>50</v>
      </c>
      <c r="F5" s="22" t="s">
        <v>52</v>
      </c>
      <c r="G5" s="22"/>
    </row>
    <row r="6" spans="1:9" ht="35.25" customHeight="1" thickBot="1" x14ac:dyDescent="0.35">
      <c r="A6" s="4"/>
      <c r="B6" s="4"/>
      <c r="C6" s="4"/>
      <c r="D6" s="12">
        <v>7</v>
      </c>
      <c r="E6" s="12">
        <v>76</v>
      </c>
      <c r="F6" s="12">
        <v>46</v>
      </c>
      <c r="G6" s="27"/>
    </row>
    <row r="7" spans="1:9" ht="12.75" customHeight="1" thickBot="1" x14ac:dyDescent="0.35">
      <c r="A7" s="18"/>
      <c r="B7" s="18"/>
      <c r="C7" s="18"/>
      <c r="D7" s="16"/>
      <c r="E7" s="16"/>
      <c r="F7" s="16"/>
      <c r="G7" s="16"/>
    </row>
    <row r="8" spans="1:9" ht="36.75" customHeight="1" thickBot="1" x14ac:dyDescent="0.3">
      <c r="D8" s="22" t="s">
        <v>1</v>
      </c>
      <c r="E8" s="22" t="s">
        <v>2</v>
      </c>
      <c r="F8" s="22" t="s">
        <v>3</v>
      </c>
      <c r="G8" s="22" t="s">
        <v>61</v>
      </c>
    </row>
    <row r="9" spans="1:9" ht="47.25" customHeight="1" thickBot="1" x14ac:dyDescent="0.3">
      <c r="A9" s="91" t="s">
        <v>59</v>
      </c>
      <c r="B9" s="92"/>
      <c r="C9" s="44" t="s">
        <v>58</v>
      </c>
      <c r="D9" s="46">
        <v>7</v>
      </c>
      <c r="E9" s="47">
        <v>68</v>
      </c>
      <c r="F9" s="48">
        <v>42</v>
      </c>
      <c r="G9" s="45">
        <f>+SUM(D9:F9)</f>
        <v>117</v>
      </c>
    </row>
    <row r="10" spans="1:9" ht="23.25" customHeight="1" thickBot="1" x14ac:dyDescent="0.3">
      <c r="A10" s="86" t="s">
        <v>60</v>
      </c>
      <c r="B10" s="87"/>
      <c r="C10" s="50" t="s">
        <v>88</v>
      </c>
      <c r="D10" s="46">
        <v>7</v>
      </c>
      <c r="E10" s="47">
        <v>69</v>
      </c>
      <c r="F10" s="48">
        <v>41</v>
      </c>
      <c r="G10" s="37">
        <f t="shared" ref="G10:G44" si="0">+SUM(D10:F10)</f>
        <v>117</v>
      </c>
    </row>
    <row r="11" spans="1:9" ht="23.25" customHeight="1" thickBot="1" x14ac:dyDescent="0.3">
      <c r="A11" s="30"/>
      <c r="B11" s="1"/>
      <c r="C11" s="51" t="s">
        <v>89</v>
      </c>
      <c r="D11" s="46">
        <v>0</v>
      </c>
      <c r="E11" s="47">
        <v>7</v>
      </c>
      <c r="F11" s="48">
        <v>4</v>
      </c>
      <c r="G11" s="39">
        <f t="shared" si="0"/>
        <v>11</v>
      </c>
    </row>
    <row r="12" spans="1:9" ht="23.25" customHeight="1" thickBot="1" x14ac:dyDescent="0.3">
      <c r="A12" s="30"/>
      <c r="B12" s="1"/>
      <c r="C12" s="51" t="s">
        <v>90</v>
      </c>
      <c r="D12" s="46">
        <v>0</v>
      </c>
      <c r="E12" s="47">
        <v>0</v>
      </c>
      <c r="F12" s="48">
        <v>1</v>
      </c>
      <c r="G12" s="39">
        <f t="shared" si="0"/>
        <v>1</v>
      </c>
    </row>
    <row r="13" spans="1:9" ht="23.25" customHeight="1" thickBot="1" x14ac:dyDescent="0.3">
      <c r="A13" s="30"/>
      <c r="B13" s="1"/>
      <c r="C13" s="51" t="s">
        <v>91</v>
      </c>
      <c r="D13" s="46">
        <v>0</v>
      </c>
      <c r="E13" s="47">
        <v>0</v>
      </c>
      <c r="F13" s="48">
        <v>0</v>
      </c>
      <c r="G13" s="39">
        <f t="shared" si="0"/>
        <v>0</v>
      </c>
    </row>
    <row r="14" spans="1:9" ht="23.25" customHeight="1" thickBot="1" x14ac:dyDescent="0.3">
      <c r="A14" s="30"/>
      <c r="B14" s="2"/>
      <c r="C14" s="51" t="s">
        <v>92</v>
      </c>
      <c r="D14" s="46">
        <v>0</v>
      </c>
      <c r="E14" s="47">
        <v>0</v>
      </c>
      <c r="F14" s="48">
        <v>0</v>
      </c>
      <c r="G14" s="39">
        <f t="shared" si="0"/>
        <v>0</v>
      </c>
    </row>
    <row r="15" spans="1:9" ht="23.25" customHeight="1" thickBot="1" x14ac:dyDescent="0.3">
      <c r="A15" s="31"/>
      <c r="B15" s="32"/>
      <c r="C15" s="49" t="s">
        <v>93</v>
      </c>
      <c r="D15" s="46">
        <v>0</v>
      </c>
      <c r="E15" s="47">
        <v>0</v>
      </c>
      <c r="F15" s="48">
        <v>0</v>
      </c>
      <c r="G15" s="39">
        <f t="shared" si="0"/>
        <v>0</v>
      </c>
    </row>
    <row r="16" spans="1:9" ht="23.25" customHeight="1" thickBot="1" x14ac:dyDescent="0.3">
      <c r="A16" s="95" t="s">
        <v>66</v>
      </c>
      <c r="B16" s="96"/>
      <c r="C16" s="51" t="s">
        <v>67</v>
      </c>
      <c r="D16" s="46">
        <v>7</v>
      </c>
      <c r="E16" s="47">
        <v>67</v>
      </c>
      <c r="F16" s="48">
        <v>41</v>
      </c>
      <c r="G16" s="39">
        <f t="shared" si="0"/>
        <v>115</v>
      </c>
    </row>
    <row r="17" spans="1:7" ht="23.25" customHeight="1" thickBot="1" x14ac:dyDescent="0.3">
      <c r="A17" s="30"/>
      <c r="B17" s="2"/>
      <c r="C17" s="51" t="s">
        <v>94</v>
      </c>
      <c r="D17" s="46">
        <v>0</v>
      </c>
      <c r="E17" s="47">
        <v>6</v>
      </c>
      <c r="F17" s="48">
        <v>4</v>
      </c>
      <c r="G17" s="39">
        <f t="shared" si="0"/>
        <v>10</v>
      </c>
    </row>
    <row r="18" spans="1:7" ht="24" customHeight="1" thickBot="1" x14ac:dyDescent="0.3">
      <c r="A18" s="93"/>
      <c r="B18" s="94"/>
      <c r="C18" s="49" t="s">
        <v>95</v>
      </c>
      <c r="D18" s="46">
        <v>0</v>
      </c>
      <c r="E18" s="47">
        <v>1</v>
      </c>
      <c r="F18" s="48">
        <v>1</v>
      </c>
      <c r="G18" s="39">
        <f t="shared" si="0"/>
        <v>2</v>
      </c>
    </row>
    <row r="19" spans="1:7" ht="24" customHeight="1" thickBot="1" x14ac:dyDescent="0.3">
      <c r="A19" s="86" t="s">
        <v>68</v>
      </c>
      <c r="B19" s="87"/>
      <c r="C19" s="50" t="s">
        <v>69</v>
      </c>
      <c r="D19" s="46">
        <v>6</v>
      </c>
      <c r="E19" s="47">
        <v>67</v>
      </c>
      <c r="F19" s="48">
        <v>40</v>
      </c>
      <c r="G19" s="39">
        <f t="shared" si="0"/>
        <v>113</v>
      </c>
    </row>
    <row r="20" spans="1:7" ht="24" customHeight="1" thickBot="1" x14ac:dyDescent="0.3">
      <c r="A20" s="30"/>
      <c r="B20" s="43"/>
      <c r="C20" s="51" t="s">
        <v>96</v>
      </c>
      <c r="D20" s="46">
        <v>1</v>
      </c>
      <c r="E20" s="47">
        <v>7</v>
      </c>
      <c r="F20" s="48">
        <v>5</v>
      </c>
      <c r="G20" s="39">
        <f t="shared" si="0"/>
        <v>13</v>
      </c>
    </row>
    <row r="21" spans="1:7" ht="24" customHeight="1" thickBot="1" x14ac:dyDescent="0.3">
      <c r="A21" s="30"/>
      <c r="B21" s="43"/>
      <c r="C21" s="51" t="s">
        <v>97</v>
      </c>
      <c r="D21" s="46">
        <v>0</v>
      </c>
      <c r="E21" s="47">
        <v>0</v>
      </c>
      <c r="F21" s="48">
        <v>1</v>
      </c>
      <c r="G21" s="39">
        <f t="shared" si="0"/>
        <v>1</v>
      </c>
    </row>
    <row r="22" spans="1:7" ht="24" customHeight="1" thickBot="1" x14ac:dyDescent="0.3">
      <c r="A22" s="82" t="s">
        <v>70</v>
      </c>
      <c r="B22" s="83"/>
      <c r="C22" s="50" t="s">
        <v>71</v>
      </c>
      <c r="D22" s="46">
        <v>7</v>
      </c>
      <c r="E22" s="47">
        <v>68</v>
      </c>
      <c r="F22" s="48">
        <v>41</v>
      </c>
      <c r="G22" s="39">
        <f t="shared" si="0"/>
        <v>116</v>
      </c>
    </row>
    <row r="23" spans="1:7" ht="25.5" customHeight="1" thickBot="1" x14ac:dyDescent="0.3">
      <c r="A23" s="88"/>
      <c r="B23" s="89"/>
      <c r="C23" s="51" t="s">
        <v>98</v>
      </c>
      <c r="D23" s="46">
        <v>0</v>
      </c>
      <c r="E23" s="47">
        <v>6</v>
      </c>
      <c r="F23" s="48">
        <v>3</v>
      </c>
      <c r="G23" s="39">
        <f t="shared" si="0"/>
        <v>9</v>
      </c>
    </row>
    <row r="24" spans="1:7" ht="25.5" customHeight="1" thickBot="1" x14ac:dyDescent="0.3">
      <c r="A24" s="31"/>
      <c r="B24" s="34"/>
      <c r="C24" s="49" t="s">
        <v>99</v>
      </c>
      <c r="D24" s="46">
        <v>0</v>
      </c>
      <c r="E24" s="47">
        <v>1</v>
      </c>
      <c r="F24" s="48">
        <v>1</v>
      </c>
      <c r="G24" s="39">
        <f t="shared" si="0"/>
        <v>2</v>
      </c>
    </row>
    <row r="25" spans="1:7" ht="25.5" customHeight="1" thickBot="1" x14ac:dyDescent="0.3">
      <c r="A25" s="82" t="s">
        <v>72</v>
      </c>
      <c r="B25" s="83"/>
      <c r="C25" s="50" t="s">
        <v>73</v>
      </c>
      <c r="D25" s="46">
        <v>7</v>
      </c>
      <c r="E25" s="47">
        <v>67</v>
      </c>
      <c r="F25" s="48">
        <v>43</v>
      </c>
      <c r="G25" s="39">
        <f t="shared" si="0"/>
        <v>117</v>
      </c>
    </row>
    <row r="26" spans="1:7" ht="25.5" customHeight="1" thickBot="1" x14ac:dyDescent="0.3">
      <c r="A26" s="88"/>
      <c r="B26" s="89"/>
      <c r="C26" s="51" t="s">
        <v>100</v>
      </c>
      <c r="D26" s="46">
        <v>0</v>
      </c>
      <c r="E26" s="47">
        <v>7</v>
      </c>
      <c r="F26" s="48">
        <v>2</v>
      </c>
      <c r="G26" s="39">
        <f t="shared" si="0"/>
        <v>9</v>
      </c>
    </row>
    <row r="27" spans="1:7" ht="23.25" customHeight="1" thickBot="1" x14ac:dyDescent="0.3">
      <c r="A27" s="53"/>
      <c r="B27" s="52"/>
      <c r="C27" s="51" t="s">
        <v>101</v>
      </c>
      <c r="D27" s="46">
        <v>0</v>
      </c>
      <c r="E27" s="47">
        <v>0</v>
      </c>
      <c r="F27" s="48">
        <v>1</v>
      </c>
      <c r="G27" s="39">
        <f t="shared" si="0"/>
        <v>1</v>
      </c>
    </row>
    <row r="28" spans="1:7" ht="23.25" customHeight="1" thickBot="1" x14ac:dyDescent="0.3">
      <c r="A28" s="53"/>
      <c r="B28" s="52"/>
      <c r="C28" s="51" t="s">
        <v>102</v>
      </c>
      <c r="D28" s="46">
        <v>0</v>
      </c>
      <c r="E28" s="47">
        <v>0</v>
      </c>
      <c r="F28" s="48">
        <v>0</v>
      </c>
      <c r="G28" s="58">
        <f t="shared" si="0"/>
        <v>0</v>
      </c>
    </row>
    <row r="29" spans="1:7" ht="23.25" customHeight="1" thickBot="1" x14ac:dyDescent="0.3">
      <c r="A29" s="82" t="s">
        <v>74</v>
      </c>
      <c r="B29" s="83"/>
      <c r="C29" s="50" t="s">
        <v>75</v>
      </c>
      <c r="D29" s="46">
        <v>7</v>
      </c>
      <c r="E29" s="47">
        <v>68</v>
      </c>
      <c r="F29" s="48">
        <v>41</v>
      </c>
      <c r="G29" s="37">
        <f t="shared" si="0"/>
        <v>116</v>
      </c>
    </row>
    <row r="30" spans="1:7" ht="23.25" customHeight="1" thickBot="1" x14ac:dyDescent="0.3">
      <c r="A30" s="84"/>
      <c r="B30" s="85"/>
      <c r="C30" s="49" t="s">
        <v>103</v>
      </c>
      <c r="D30" s="46">
        <v>0</v>
      </c>
      <c r="E30" s="47">
        <v>7</v>
      </c>
      <c r="F30" s="48">
        <v>5</v>
      </c>
      <c r="G30" s="39">
        <f t="shared" si="0"/>
        <v>12</v>
      </c>
    </row>
    <row r="31" spans="1:7" ht="23.25" customHeight="1" thickBot="1" x14ac:dyDescent="0.3">
      <c r="A31" s="86" t="s">
        <v>76</v>
      </c>
      <c r="B31" s="87"/>
      <c r="C31" s="50" t="s">
        <v>77</v>
      </c>
      <c r="D31" s="46">
        <v>7</v>
      </c>
      <c r="E31" s="47">
        <v>64</v>
      </c>
      <c r="F31" s="48">
        <v>49</v>
      </c>
      <c r="G31" s="39">
        <f t="shared" si="0"/>
        <v>120</v>
      </c>
    </row>
    <row r="32" spans="1:7" ht="23.25" customHeight="1" thickBot="1" x14ac:dyDescent="0.3">
      <c r="A32" s="30"/>
      <c r="C32" s="51" t="s">
        <v>104</v>
      </c>
      <c r="D32" s="46">
        <v>0</v>
      </c>
      <c r="E32" s="47">
        <v>8</v>
      </c>
      <c r="F32" s="48">
        <v>3</v>
      </c>
      <c r="G32" s="39">
        <f t="shared" si="0"/>
        <v>11</v>
      </c>
    </row>
    <row r="33" spans="1:7" ht="23.25" customHeight="1" thickBot="1" x14ac:dyDescent="0.3">
      <c r="A33" s="30"/>
      <c r="C33" s="51" t="s">
        <v>105</v>
      </c>
      <c r="D33" s="46">
        <v>0</v>
      </c>
      <c r="E33" s="47">
        <v>1</v>
      </c>
      <c r="F33" s="48">
        <v>2</v>
      </c>
      <c r="G33" s="39">
        <f t="shared" si="0"/>
        <v>3</v>
      </c>
    </row>
    <row r="34" spans="1:7" ht="23.25" customHeight="1" thickBot="1" x14ac:dyDescent="0.3">
      <c r="A34" s="31"/>
      <c r="B34" s="35"/>
      <c r="C34" s="49" t="s">
        <v>106</v>
      </c>
      <c r="D34" s="46">
        <v>0</v>
      </c>
      <c r="E34" s="47">
        <v>0</v>
      </c>
      <c r="F34" s="48">
        <v>1</v>
      </c>
      <c r="G34" s="39">
        <f t="shared" si="0"/>
        <v>1</v>
      </c>
    </row>
    <row r="35" spans="1:7" ht="23.25" customHeight="1" thickBot="1" x14ac:dyDescent="0.3">
      <c r="A35" s="71" t="s">
        <v>78</v>
      </c>
      <c r="B35" s="72"/>
      <c r="C35" s="51" t="s">
        <v>119</v>
      </c>
      <c r="D35" s="46">
        <v>7</v>
      </c>
      <c r="E35" s="46">
        <v>66</v>
      </c>
      <c r="F35" s="48">
        <v>43</v>
      </c>
      <c r="G35" s="39">
        <f t="shared" si="0"/>
        <v>116</v>
      </c>
    </row>
    <row r="36" spans="1:7" ht="23.25" customHeight="1" thickBot="1" x14ac:dyDescent="0.3">
      <c r="A36" s="73"/>
      <c r="B36" s="74"/>
      <c r="C36" s="51" t="s">
        <v>120</v>
      </c>
      <c r="D36" s="46">
        <v>0</v>
      </c>
      <c r="E36" s="46">
        <v>8</v>
      </c>
      <c r="F36" s="48">
        <v>2</v>
      </c>
      <c r="G36" s="39">
        <f t="shared" si="0"/>
        <v>10</v>
      </c>
    </row>
    <row r="37" spans="1:7" ht="21.75" customHeight="1" thickBot="1" x14ac:dyDescent="0.3">
      <c r="A37" s="30"/>
      <c r="C37" s="51" t="s">
        <v>121</v>
      </c>
      <c r="D37" s="46">
        <v>0</v>
      </c>
      <c r="E37" s="46">
        <v>0</v>
      </c>
      <c r="F37" s="48">
        <v>1</v>
      </c>
      <c r="G37" s="39">
        <f t="shared" si="0"/>
        <v>1</v>
      </c>
    </row>
    <row r="38" spans="1:7" ht="21.75" customHeight="1" thickBot="1" x14ac:dyDescent="0.3">
      <c r="A38" s="82" t="s">
        <v>79</v>
      </c>
      <c r="B38" s="83"/>
      <c r="C38" s="50" t="s">
        <v>107</v>
      </c>
      <c r="D38" s="46">
        <v>7</v>
      </c>
      <c r="E38" s="46">
        <v>67</v>
      </c>
      <c r="F38" s="48">
        <v>43</v>
      </c>
      <c r="G38" s="39">
        <f t="shared" si="0"/>
        <v>117</v>
      </c>
    </row>
    <row r="39" spans="1:7" ht="21.75" customHeight="1" thickBot="1" x14ac:dyDescent="0.3">
      <c r="A39" s="84"/>
      <c r="B39" s="85"/>
      <c r="C39" s="49" t="s">
        <v>108</v>
      </c>
      <c r="D39" s="46">
        <v>0</v>
      </c>
      <c r="E39" s="46">
        <v>7</v>
      </c>
      <c r="F39" s="48">
        <v>3</v>
      </c>
      <c r="G39" s="39">
        <f t="shared" si="0"/>
        <v>10</v>
      </c>
    </row>
    <row r="40" spans="1:7" ht="21.75" customHeight="1" thickBot="1" x14ac:dyDescent="0.3">
      <c r="A40" s="82" t="s">
        <v>80</v>
      </c>
      <c r="B40" s="83"/>
      <c r="C40" s="50" t="s">
        <v>81</v>
      </c>
      <c r="D40" s="46">
        <v>6</v>
      </c>
      <c r="E40" s="46">
        <v>64</v>
      </c>
      <c r="F40" s="48">
        <v>41</v>
      </c>
      <c r="G40" s="39">
        <f t="shared" si="0"/>
        <v>111</v>
      </c>
    </row>
    <row r="41" spans="1:7" ht="21.75" customHeight="1" thickBot="1" x14ac:dyDescent="0.3">
      <c r="A41" s="84"/>
      <c r="B41" s="85"/>
      <c r="C41" s="49" t="s">
        <v>109</v>
      </c>
      <c r="D41" s="46">
        <v>0</v>
      </c>
      <c r="E41" s="46">
        <v>6</v>
      </c>
      <c r="F41" s="48">
        <v>5</v>
      </c>
      <c r="G41" s="39">
        <f t="shared" si="0"/>
        <v>11</v>
      </c>
    </row>
    <row r="42" spans="1:7" ht="21.75" customHeight="1" thickBot="1" x14ac:dyDescent="0.3">
      <c r="A42" s="76" t="s">
        <v>112</v>
      </c>
      <c r="B42" s="77"/>
      <c r="C42" s="50" t="s">
        <v>82</v>
      </c>
      <c r="D42" s="46">
        <v>7</v>
      </c>
      <c r="E42" s="46">
        <v>64</v>
      </c>
      <c r="F42" s="48">
        <v>40</v>
      </c>
      <c r="G42" s="39">
        <f t="shared" si="0"/>
        <v>111</v>
      </c>
    </row>
    <row r="43" spans="1:7" ht="21.75" customHeight="1" thickBot="1" x14ac:dyDescent="0.3">
      <c r="A43" s="78"/>
      <c r="B43" s="79"/>
      <c r="C43" s="49" t="s">
        <v>111</v>
      </c>
      <c r="D43" s="46">
        <v>0</v>
      </c>
      <c r="E43" s="46">
        <v>7</v>
      </c>
      <c r="F43" s="48">
        <v>5</v>
      </c>
      <c r="G43" s="39">
        <f t="shared" si="0"/>
        <v>12</v>
      </c>
    </row>
    <row r="44" spans="1:7" ht="26.25" customHeight="1" thickBot="1" x14ac:dyDescent="0.3">
      <c r="A44" s="76" t="s">
        <v>113</v>
      </c>
      <c r="B44" s="77"/>
      <c r="C44" s="50" t="s">
        <v>114</v>
      </c>
      <c r="D44" s="46">
        <v>7</v>
      </c>
      <c r="E44" s="46">
        <v>65</v>
      </c>
      <c r="F44" s="48">
        <v>40</v>
      </c>
      <c r="G44" s="40">
        <f t="shared" si="0"/>
        <v>112</v>
      </c>
    </row>
    <row r="45" spans="1:7" ht="21" customHeight="1" thickBot="1" x14ac:dyDescent="0.3">
      <c r="A45" s="78"/>
      <c r="B45" s="79"/>
      <c r="C45" s="49" t="s">
        <v>115</v>
      </c>
      <c r="D45" s="46">
        <v>0</v>
      </c>
      <c r="E45" s="46">
        <v>6</v>
      </c>
      <c r="F45" s="48">
        <v>5</v>
      </c>
      <c r="G45" s="40">
        <f t="shared" ref="G45:G47" si="1">+SUM(D45:F45)</f>
        <v>11</v>
      </c>
    </row>
    <row r="46" spans="1:7" ht="21.75" thickBot="1" x14ac:dyDescent="0.3">
      <c r="A46" s="76" t="s">
        <v>116</v>
      </c>
      <c r="B46" s="77"/>
      <c r="C46" s="56" t="s">
        <v>117</v>
      </c>
      <c r="D46" s="46">
        <v>1</v>
      </c>
      <c r="E46" s="46">
        <v>58</v>
      </c>
      <c r="F46" s="48">
        <v>31</v>
      </c>
      <c r="G46" s="36">
        <f t="shared" si="1"/>
        <v>90</v>
      </c>
    </row>
    <row r="47" spans="1:7" ht="21.75" thickBot="1" x14ac:dyDescent="0.3">
      <c r="A47" s="78"/>
      <c r="B47" s="79"/>
      <c r="C47" s="57" t="s">
        <v>118</v>
      </c>
      <c r="D47" s="38">
        <v>4</v>
      </c>
      <c r="E47" s="38">
        <v>15</v>
      </c>
      <c r="F47" s="61">
        <v>12</v>
      </c>
      <c r="G47" s="40">
        <f t="shared" si="1"/>
        <v>31</v>
      </c>
    </row>
  </sheetData>
  <mergeCells count="17">
    <mergeCell ref="A1:G1"/>
    <mergeCell ref="A9:B9"/>
    <mergeCell ref="A18:B18"/>
    <mergeCell ref="A29:B30"/>
    <mergeCell ref="A10:B10"/>
    <mergeCell ref="A16:B16"/>
    <mergeCell ref="A19:B19"/>
    <mergeCell ref="A22:B23"/>
    <mergeCell ref="A46:B47"/>
    <mergeCell ref="A2:I2"/>
    <mergeCell ref="A38:B39"/>
    <mergeCell ref="A40:B41"/>
    <mergeCell ref="A42:B43"/>
    <mergeCell ref="A44:B45"/>
    <mergeCell ref="A25:B26"/>
    <mergeCell ref="A31:B31"/>
    <mergeCell ref="A35:B36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5D41-37A8-417E-859A-A379F75C4899}">
  <sheetPr>
    <pageSetUpPr fitToPage="1"/>
  </sheetPr>
  <dimension ref="A1:J47"/>
  <sheetViews>
    <sheetView workbookViewId="0">
      <selection activeCell="J1" sqref="J1:J1048576"/>
    </sheetView>
  </sheetViews>
  <sheetFormatPr defaultRowHeight="15.7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25" customWidth="1"/>
    <col min="10" max="10" width="0" style="69" hidden="1" customWidth="1"/>
  </cols>
  <sheetData>
    <row r="1" spans="1:10" ht="23.25" x14ac:dyDescent="0.25">
      <c r="A1" s="90" t="s">
        <v>17</v>
      </c>
      <c r="B1" s="90"/>
      <c r="C1" s="90"/>
      <c r="D1" s="90"/>
      <c r="E1" s="90"/>
      <c r="F1" s="90"/>
      <c r="G1" s="90"/>
    </row>
    <row r="2" spans="1:10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10" ht="48.75" customHeight="1" thickBot="1" x14ac:dyDescent="0.35">
      <c r="A3" s="4"/>
      <c r="B3" s="4"/>
      <c r="C3" s="4"/>
      <c r="D3" s="11" t="s">
        <v>26</v>
      </c>
      <c r="E3" s="11" t="s">
        <v>25</v>
      </c>
      <c r="F3" s="11" t="s">
        <v>24</v>
      </c>
      <c r="G3" s="4"/>
    </row>
    <row r="4" spans="1:10" ht="35.25" customHeight="1" thickBot="1" x14ac:dyDescent="0.35">
      <c r="A4" s="4"/>
      <c r="B4" s="4"/>
      <c r="C4" s="4"/>
      <c r="D4" s="12">
        <v>207</v>
      </c>
      <c r="E4" s="12">
        <f>+SUM(D6:F6)</f>
        <v>142</v>
      </c>
      <c r="F4" s="12">
        <f>+SUM(E4/D4*100)</f>
        <v>68.59903381642512</v>
      </c>
      <c r="G4" s="4"/>
    </row>
    <row r="5" spans="1:10" ht="35.25" customHeight="1" thickBot="1" x14ac:dyDescent="0.35">
      <c r="A5" s="4"/>
      <c r="B5" s="4"/>
      <c r="C5" s="4"/>
      <c r="D5" s="22" t="s">
        <v>51</v>
      </c>
      <c r="E5" s="22" t="s">
        <v>50</v>
      </c>
      <c r="F5" s="22" t="s">
        <v>52</v>
      </c>
      <c r="G5" s="22"/>
    </row>
    <row r="6" spans="1:10" ht="35.25" customHeight="1" thickBot="1" x14ac:dyDescent="0.35">
      <c r="A6" s="4"/>
      <c r="B6" s="4"/>
      <c r="C6" s="4"/>
      <c r="D6" s="12">
        <v>7</v>
      </c>
      <c r="E6" s="12">
        <v>60</v>
      </c>
      <c r="F6" s="12">
        <v>75</v>
      </c>
      <c r="I6" s="68" t="s">
        <v>125</v>
      </c>
    </row>
    <row r="7" spans="1:10" ht="12.75" customHeight="1" thickBot="1" x14ac:dyDescent="0.35">
      <c r="A7" s="18"/>
      <c r="B7" s="18"/>
      <c r="C7" s="18"/>
      <c r="D7" s="16"/>
      <c r="E7" s="16"/>
      <c r="F7" s="16"/>
      <c r="G7" s="16"/>
    </row>
    <row r="8" spans="1:10" ht="36.75" customHeight="1" thickBot="1" x14ac:dyDescent="0.3">
      <c r="D8" s="22" t="s">
        <v>1</v>
      </c>
      <c r="E8" s="22" t="s">
        <v>2</v>
      </c>
      <c r="F8" s="22" t="s">
        <v>3</v>
      </c>
      <c r="G8" s="22" t="s">
        <v>61</v>
      </c>
    </row>
    <row r="9" spans="1:10" ht="47.25" customHeight="1" thickBot="1" x14ac:dyDescent="0.3">
      <c r="A9" s="91" t="s">
        <v>59</v>
      </c>
      <c r="B9" s="92"/>
      <c r="C9" s="44" t="s">
        <v>58</v>
      </c>
      <c r="D9" s="46">
        <v>5</v>
      </c>
      <c r="E9" s="47">
        <v>54</v>
      </c>
      <c r="F9" s="48">
        <v>73</v>
      </c>
      <c r="G9" s="45">
        <f>+SUM(D9:F9)</f>
        <v>132</v>
      </c>
      <c r="J9" s="69">
        <v>1</v>
      </c>
    </row>
    <row r="10" spans="1:10" ht="23.25" customHeight="1" thickBot="1" x14ac:dyDescent="0.3">
      <c r="A10" s="86" t="s">
        <v>60</v>
      </c>
      <c r="B10" s="87"/>
      <c r="C10" s="50" t="s">
        <v>88</v>
      </c>
      <c r="D10" s="46">
        <v>5</v>
      </c>
      <c r="E10" s="47">
        <v>60</v>
      </c>
      <c r="F10" s="48">
        <v>72</v>
      </c>
      <c r="G10" s="37">
        <f t="shared" ref="G10:G44" si="0">+SUM(D10:F10)</f>
        <v>137</v>
      </c>
      <c r="J10" s="69">
        <v>1</v>
      </c>
    </row>
    <row r="11" spans="1:10" ht="23.25" customHeight="1" thickBot="1" x14ac:dyDescent="0.3">
      <c r="A11" s="30"/>
      <c r="B11" s="1"/>
      <c r="C11" s="51" t="s">
        <v>89</v>
      </c>
      <c r="D11" s="46">
        <v>2</v>
      </c>
      <c r="E11" s="47">
        <v>0</v>
      </c>
      <c r="F11" s="48">
        <v>3</v>
      </c>
      <c r="G11" s="39">
        <f t="shared" si="0"/>
        <v>5</v>
      </c>
    </row>
    <row r="12" spans="1:10" ht="23.25" customHeight="1" thickBot="1" x14ac:dyDescent="0.3">
      <c r="A12" s="30"/>
      <c r="B12" s="1"/>
      <c r="C12" s="51" t="s">
        <v>90</v>
      </c>
      <c r="D12" s="46">
        <v>0</v>
      </c>
      <c r="E12" s="47">
        <v>0</v>
      </c>
      <c r="F12" s="48">
        <v>0</v>
      </c>
      <c r="G12" s="39">
        <f t="shared" si="0"/>
        <v>0</v>
      </c>
    </row>
    <row r="13" spans="1:10" ht="23.25" customHeight="1" thickBot="1" x14ac:dyDescent="0.3">
      <c r="A13" s="30"/>
      <c r="B13" s="1"/>
      <c r="C13" s="51" t="s">
        <v>91</v>
      </c>
      <c r="D13" s="46">
        <v>0</v>
      </c>
      <c r="E13" s="47">
        <v>0</v>
      </c>
      <c r="F13" s="48">
        <v>0</v>
      </c>
      <c r="G13" s="39">
        <f t="shared" si="0"/>
        <v>0</v>
      </c>
    </row>
    <row r="14" spans="1:10" ht="23.25" customHeight="1" thickBot="1" x14ac:dyDescent="0.3">
      <c r="A14" s="30"/>
      <c r="B14" s="2"/>
      <c r="C14" s="51" t="s">
        <v>92</v>
      </c>
      <c r="D14" s="46">
        <v>0</v>
      </c>
      <c r="E14" s="47">
        <v>0</v>
      </c>
      <c r="F14" s="48">
        <v>0</v>
      </c>
      <c r="G14" s="39">
        <f t="shared" si="0"/>
        <v>0</v>
      </c>
    </row>
    <row r="15" spans="1:10" ht="23.25" customHeight="1" thickBot="1" x14ac:dyDescent="0.3">
      <c r="A15" s="31"/>
      <c r="B15" s="32"/>
      <c r="C15" s="49" t="s">
        <v>93</v>
      </c>
      <c r="D15" s="46">
        <v>0</v>
      </c>
      <c r="E15" s="47">
        <v>0</v>
      </c>
      <c r="F15" s="48">
        <v>0</v>
      </c>
      <c r="G15" s="39">
        <f t="shared" si="0"/>
        <v>0</v>
      </c>
    </row>
    <row r="16" spans="1:10" ht="23.25" customHeight="1" thickBot="1" x14ac:dyDescent="0.3">
      <c r="A16" s="95" t="s">
        <v>66</v>
      </c>
      <c r="B16" s="96"/>
      <c r="C16" s="51" t="s">
        <v>67</v>
      </c>
      <c r="D16" s="46">
        <v>5</v>
      </c>
      <c r="E16" s="47">
        <v>60</v>
      </c>
      <c r="F16" s="48">
        <v>72</v>
      </c>
      <c r="G16" s="39">
        <f t="shared" si="0"/>
        <v>137</v>
      </c>
      <c r="J16" s="69">
        <v>1</v>
      </c>
    </row>
    <row r="17" spans="1:10" ht="23.25" customHeight="1" thickBot="1" x14ac:dyDescent="0.3">
      <c r="A17" s="30"/>
      <c r="B17" s="2"/>
      <c r="C17" s="51" t="s">
        <v>94</v>
      </c>
      <c r="D17" s="46">
        <v>2</v>
      </c>
      <c r="E17" s="47">
        <v>0</v>
      </c>
      <c r="F17" s="48">
        <v>2</v>
      </c>
      <c r="G17" s="39">
        <f t="shared" si="0"/>
        <v>4</v>
      </c>
    </row>
    <row r="18" spans="1:10" ht="24" customHeight="1" thickBot="1" x14ac:dyDescent="0.3">
      <c r="A18" s="93"/>
      <c r="B18" s="94"/>
      <c r="C18" s="49" t="s">
        <v>95</v>
      </c>
      <c r="D18" s="46">
        <v>0</v>
      </c>
      <c r="E18" s="47">
        <v>0</v>
      </c>
      <c r="F18" s="48">
        <v>0</v>
      </c>
      <c r="G18" s="39">
        <f t="shared" si="0"/>
        <v>0</v>
      </c>
    </row>
    <row r="19" spans="1:10" ht="24" customHeight="1" thickBot="1" x14ac:dyDescent="0.3">
      <c r="A19" s="86" t="s">
        <v>68</v>
      </c>
      <c r="B19" s="87"/>
      <c r="C19" s="50" t="s">
        <v>69</v>
      </c>
      <c r="D19" s="46">
        <v>5</v>
      </c>
      <c r="E19" s="47">
        <v>59</v>
      </c>
      <c r="F19" s="48">
        <v>71</v>
      </c>
      <c r="G19" s="39">
        <f t="shared" si="0"/>
        <v>135</v>
      </c>
      <c r="J19" s="69">
        <v>1</v>
      </c>
    </row>
    <row r="20" spans="1:10" ht="24" customHeight="1" thickBot="1" x14ac:dyDescent="0.3">
      <c r="A20" s="30"/>
      <c r="B20" s="43"/>
      <c r="C20" s="51" t="s">
        <v>96</v>
      </c>
      <c r="D20" s="46">
        <v>2</v>
      </c>
      <c r="E20" s="47">
        <v>0</v>
      </c>
      <c r="F20" s="48">
        <v>2</v>
      </c>
      <c r="G20" s="39">
        <f t="shared" si="0"/>
        <v>4</v>
      </c>
    </row>
    <row r="21" spans="1:10" ht="24" customHeight="1" thickBot="1" x14ac:dyDescent="0.3">
      <c r="A21" s="30"/>
      <c r="B21" s="43"/>
      <c r="C21" s="51" t="s">
        <v>97</v>
      </c>
      <c r="D21" s="46">
        <v>0</v>
      </c>
      <c r="E21" s="47">
        <v>0</v>
      </c>
      <c r="F21" s="48">
        <v>0</v>
      </c>
      <c r="G21" s="39">
        <f t="shared" si="0"/>
        <v>0</v>
      </c>
    </row>
    <row r="22" spans="1:10" ht="24" customHeight="1" thickBot="1" x14ac:dyDescent="0.3">
      <c r="A22" s="82" t="s">
        <v>70</v>
      </c>
      <c r="B22" s="83"/>
      <c r="C22" s="50" t="s">
        <v>71</v>
      </c>
      <c r="D22" s="46">
        <v>5</v>
      </c>
      <c r="E22" s="47">
        <v>59</v>
      </c>
      <c r="F22" s="48">
        <v>72</v>
      </c>
      <c r="G22" s="39">
        <f t="shared" si="0"/>
        <v>136</v>
      </c>
      <c r="J22" s="69">
        <v>1</v>
      </c>
    </row>
    <row r="23" spans="1:10" ht="25.5" customHeight="1" thickBot="1" x14ac:dyDescent="0.3">
      <c r="A23" s="88"/>
      <c r="B23" s="89"/>
      <c r="C23" s="51" t="s">
        <v>98</v>
      </c>
      <c r="D23" s="46">
        <v>2</v>
      </c>
      <c r="E23" s="47">
        <v>0</v>
      </c>
      <c r="F23" s="48">
        <v>2</v>
      </c>
      <c r="G23" s="39">
        <f t="shared" si="0"/>
        <v>4</v>
      </c>
    </row>
    <row r="24" spans="1:10" ht="25.5" customHeight="1" thickBot="1" x14ac:dyDescent="0.3">
      <c r="A24" s="31"/>
      <c r="B24" s="34"/>
      <c r="C24" s="49" t="s">
        <v>99</v>
      </c>
      <c r="D24" s="46">
        <v>0</v>
      </c>
      <c r="E24" s="47">
        <v>0</v>
      </c>
      <c r="F24" s="48">
        <v>0</v>
      </c>
      <c r="G24" s="39">
        <f t="shared" si="0"/>
        <v>0</v>
      </c>
    </row>
    <row r="25" spans="1:10" ht="25.5" customHeight="1" thickBot="1" x14ac:dyDescent="0.3">
      <c r="A25" s="82" t="s">
        <v>72</v>
      </c>
      <c r="B25" s="83"/>
      <c r="C25" s="50" t="s">
        <v>73</v>
      </c>
      <c r="D25" s="46">
        <v>5</v>
      </c>
      <c r="E25" s="47">
        <v>59</v>
      </c>
      <c r="F25" s="48">
        <v>72</v>
      </c>
      <c r="G25" s="39">
        <f t="shared" si="0"/>
        <v>136</v>
      </c>
      <c r="J25" s="69">
        <v>1</v>
      </c>
    </row>
    <row r="26" spans="1:10" ht="25.5" customHeight="1" thickBot="1" x14ac:dyDescent="0.3">
      <c r="A26" s="88"/>
      <c r="B26" s="89"/>
      <c r="C26" s="51" t="s">
        <v>100</v>
      </c>
      <c r="D26" s="46">
        <v>2</v>
      </c>
      <c r="E26" s="47">
        <v>0</v>
      </c>
      <c r="F26" s="48">
        <v>1</v>
      </c>
      <c r="G26" s="39">
        <f t="shared" si="0"/>
        <v>3</v>
      </c>
    </row>
    <row r="27" spans="1:10" ht="23.25" customHeight="1" thickBot="1" x14ac:dyDescent="0.3">
      <c r="A27" s="53"/>
      <c r="B27" s="52"/>
      <c r="C27" s="51" t="s">
        <v>101</v>
      </c>
      <c r="D27" s="46">
        <v>0</v>
      </c>
      <c r="E27" s="47">
        <v>0</v>
      </c>
      <c r="F27" s="48">
        <v>0</v>
      </c>
      <c r="G27" s="39">
        <f t="shared" si="0"/>
        <v>0</v>
      </c>
    </row>
    <row r="28" spans="1:10" ht="23.25" customHeight="1" thickBot="1" x14ac:dyDescent="0.3">
      <c r="A28" s="53"/>
      <c r="B28" s="52"/>
      <c r="C28" s="51" t="s">
        <v>102</v>
      </c>
      <c r="D28" s="46">
        <v>0</v>
      </c>
      <c r="E28" s="47">
        <v>0</v>
      </c>
      <c r="F28" s="48">
        <v>0</v>
      </c>
      <c r="G28" s="39">
        <f t="shared" si="0"/>
        <v>0</v>
      </c>
    </row>
    <row r="29" spans="1:10" ht="23.25" customHeight="1" thickBot="1" x14ac:dyDescent="0.3">
      <c r="A29" s="82" t="s">
        <v>74</v>
      </c>
      <c r="B29" s="83"/>
      <c r="C29" s="50" t="s">
        <v>75</v>
      </c>
      <c r="D29" s="46">
        <v>5</v>
      </c>
      <c r="E29" s="47">
        <v>60</v>
      </c>
      <c r="F29" s="48">
        <v>73</v>
      </c>
      <c r="G29" s="39">
        <f t="shared" si="0"/>
        <v>138</v>
      </c>
      <c r="J29" s="69">
        <v>1</v>
      </c>
    </row>
    <row r="30" spans="1:10" ht="23.25" customHeight="1" thickBot="1" x14ac:dyDescent="0.3">
      <c r="A30" s="84"/>
      <c r="B30" s="85"/>
      <c r="C30" s="49" t="s">
        <v>103</v>
      </c>
      <c r="D30" s="46">
        <v>2</v>
      </c>
      <c r="E30" s="47">
        <v>0</v>
      </c>
      <c r="F30" s="48">
        <v>1</v>
      </c>
      <c r="G30" s="39">
        <f t="shared" si="0"/>
        <v>3</v>
      </c>
    </row>
    <row r="31" spans="1:10" ht="23.25" customHeight="1" thickBot="1" x14ac:dyDescent="0.3">
      <c r="A31" s="86" t="s">
        <v>76</v>
      </c>
      <c r="B31" s="87"/>
      <c r="C31" s="50" t="s">
        <v>77</v>
      </c>
      <c r="D31" s="46">
        <v>5</v>
      </c>
      <c r="E31" s="47">
        <v>57</v>
      </c>
      <c r="F31" s="48">
        <v>72</v>
      </c>
      <c r="G31" s="39">
        <f t="shared" si="0"/>
        <v>134</v>
      </c>
      <c r="J31" s="69">
        <v>1</v>
      </c>
    </row>
    <row r="32" spans="1:10" ht="23.25" customHeight="1" thickBot="1" x14ac:dyDescent="0.3">
      <c r="A32" s="30"/>
      <c r="C32" s="51" t="s">
        <v>104</v>
      </c>
      <c r="D32" s="46">
        <v>2</v>
      </c>
      <c r="E32" s="47">
        <v>2</v>
      </c>
      <c r="F32" s="48">
        <v>1</v>
      </c>
      <c r="G32" s="39">
        <f t="shared" si="0"/>
        <v>5</v>
      </c>
    </row>
    <row r="33" spans="1:10" ht="23.25" customHeight="1" thickBot="1" x14ac:dyDescent="0.3">
      <c r="A33" s="30"/>
      <c r="C33" s="51" t="s">
        <v>105</v>
      </c>
      <c r="D33" s="46">
        <v>0</v>
      </c>
      <c r="E33" s="47">
        <v>0</v>
      </c>
      <c r="F33" s="48">
        <v>0</v>
      </c>
      <c r="G33" s="39">
        <f t="shared" si="0"/>
        <v>0</v>
      </c>
    </row>
    <row r="34" spans="1:10" ht="23.25" customHeight="1" thickBot="1" x14ac:dyDescent="0.3">
      <c r="A34" s="31"/>
      <c r="B34" s="35"/>
      <c r="C34" s="49" t="s">
        <v>106</v>
      </c>
      <c r="D34" s="46">
        <v>0</v>
      </c>
      <c r="E34" s="47">
        <v>1</v>
      </c>
      <c r="F34" s="48">
        <v>0</v>
      </c>
      <c r="G34" s="39">
        <f t="shared" si="0"/>
        <v>1</v>
      </c>
    </row>
    <row r="35" spans="1:10" ht="23.25" customHeight="1" thickBot="1" x14ac:dyDescent="0.3">
      <c r="A35" s="71" t="s">
        <v>78</v>
      </c>
      <c r="B35" s="72"/>
      <c r="C35" s="51" t="s">
        <v>119</v>
      </c>
      <c r="D35" s="46">
        <v>5</v>
      </c>
      <c r="E35" s="47">
        <v>60</v>
      </c>
      <c r="F35" s="48">
        <v>71</v>
      </c>
      <c r="G35" s="39">
        <f t="shared" si="0"/>
        <v>136</v>
      </c>
      <c r="J35" s="69">
        <v>1</v>
      </c>
    </row>
    <row r="36" spans="1:10" ht="23.25" customHeight="1" thickBot="1" x14ac:dyDescent="0.3">
      <c r="A36" s="73"/>
      <c r="B36" s="74"/>
      <c r="C36" s="51" t="s">
        <v>120</v>
      </c>
      <c r="D36" s="46">
        <v>2</v>
      </c>
      <c r="E36" s="47">
        <v>0</v>
      </c>
      <c r="F36" s="48">
        <v>1</v>
      </c>
      <c r="G36" s="39">
        <f t="shared" si="0"/>
        <v>3</v>
      </c>
    </row>
    <row r="37" spans="1:10" ht="21.75" customHeight="1" thickBot="1" x14ac:dyDescent="0.3">
      <c r="A37" s="30"/>
      <c r="C37" s="51" t="s">
        <v>121</v>
      </c>
      <c r="D37" s="46">
        <v>0</v>
      </c>
      <c r="E37" s="47">
        <v>0</v>
      </c>
      <c r="F37" s="48">
        <v>2</v>
      </c>
      <c r="G37" s="39">
        <f t="shared" si="0"/>
        <v>2</v>
      </c>
    </row>
    <row r="38" spans="1:10" ht="21.75" customHeight="1" thickBot="1" x14ac:dyDescent="0.3">
      <c r="A38" s="82" t="s">
        <v>79</v>
      </c>
      <c r="B38" s="83"/>
      <c r="C38" s="50" t="s">
        <v>107</v>
      </c>
      <c r="D38" s="46">
        <v>5</v>
      </c>
      <c r="E38" s="47">
        <v>60</v>
      </c>
      <c r="F38" s="48">
        <v>71</v>
      </c>
      <c r="G38" s="39">
        <f t="shared" si="0"/>
        <v>136</v>
      </c>
      <c r="J38" s="69">
        <v>1</v>
      </c>
    </row>
    <row r="39" spans="1:10" ht="21.75" customHeight="1" thickBot="1" x14ac:dyDescent="0.3">
      <c r="A39" s="84"/>
      <c r="B39" s="85"/>
      <c r="C39" s="49" t="s">
        <v>108</v>
      </c>
      <c r="D39" s="46">
        <v>2</v>
      </c>
      <c r="E39" s="47">
        <v>0</v>
      </c>
      <c r="F39" s="48">
        <v>2</v>
      </c>
      <c r="G39" s="39">
        <f t="shared" si="0"/>
        <v>4</v>
      </c>
    </row>
    <row r="40" spans="1:10" ht="21.75" customHeight="1" thickBot="1" x14ac:dyDescent="0.3">
      <c r="A40" s="82" t="s">
        <v>80</v>
      </c>
      <c r="B40" s="83"/>
      <c r="C40" s="50" t="s">
        <v>81</v>
      </c>
      <c r="D40" s="46">
        <v>5</v>
      </c>
      <c r="E40" s="47">
        <v>60</v>
      </c>
      <c r="F40" s="48">
        <v>73</v>
      </c>
      <c r="G40" s="39">
        <f t="shared" si="0"/>
        <v>138</v>
      </c>
      <c r="J40" s="69">
        <v>1</v>
      </c>
    </row>
    <row r="41" spans="1:10" ht="21.75" customHeight="1" thickBot="1" x14ac:dyDescent="0.3">
      <c r="A41" s="84"/>
      <c r="B41" s="85"/>
      <c r="C41" s="49" t="s">
        <v>109</v>
      </c>
      <c r="D41" s="46">
        <v>2</v>
      </c>
      <c r="E41" s="47">
        <v>0</v>
      </c>
      <c r="F41" s="48">
        <v>0</v>
      </c>
      <c r="G41" s="39">
        <f t="shared" si="0"/>
        <v>2</v>
      </c>
    </row>
    <row r="42" spans="1:10" ht="21.75" customHeight="1" thickBot="1" x14ac:dyDescent="0.3">
      <c r="A42" s="76" t="s">
        <v>112</v>
      </c>
      <c r="B42" s="77"/>
      <c r="C42" s="50" t="s">
        <v>82</v>
      </c>
      <c r="D42" s="46">
        <v>5</v>
      </c>
      <c r="E42" s="47">
        <v>59</v>
      </c>
      <c r="F42" s="48">
        <v>73</v>
      </c>
      <c r="G42" s="39">
        <f t="shared" si="0"/>
        <v>137</v>
      </c>
      <c r="J42" s="69">
        <v>1</v>
      </c>
    </row>
    <row r="43" spans="1:10" ht="21.75" customHeight="1" thickBot="1" x14ac:dyDescent="0.3">
      <c r="A43" s="78"/>
      <c r="B43" s="79"/>
      <c r="C43" s="49" t="s">
        <v>111</v>
      </c>
      <c r="D43" s="46">
        <v>2</v>
      </c>
      <c r="E43" s="47">
        <v>0</v>
      </c>
      <c r="F43" s="48">
        <v>0</v>
      </c>
      <c r="G43" s="39">
        <f t="shared" si="0"/>
        <v>2</v>
      </c>
    </row>
    <row r="44" spans="1:10" ht="21.75" customHeight="1" thickBot="1" x14ac:dyDescent="0.3">
      <c r="A44" s="76" t="s">
        <v>113</v>
      </c>
      <c r="B44" s="77"/>
      <c r="C44" s="50" t="s">
        <v>114</v>
      </c>
      <c r="D44" s="46">
        <v>5</v>
      </c>
      <c r="E44" s="47">
        <v>59</v>
      </c>
      <c r="F44" s="48">
        <v>73</v>
      </c>
      <c r="G44" s="40">
        <f t="shared" si="0"/>
        <v>137</v>
      </c>
      <c r="J44" s="69">
        <v>1</v>
      </c>
    </row>
    <row r="45" spans="1:10" ht="21.75" thickBot="1" x14ac:dyDescent="0.3">
      <c r="A45" s="78"/>
      <c r="B45" s="79"/>
      <c r="C45" s="49" t="s">
        <v>115</v>
      </c>
      <c r="D45" s="46">
        <v>2</v>
      </c>
      <c r="E45" s="47">
        <v>0</v>
      </c>
      <c r="F45" s="48">
        <v>0</v>
      </c>
      <c r="G45" s="40">
        <f t="shared" ref="G45:G47" si="1">+SUM(D45:F45)</f>
        <v>2</v>
      </c>
    </row>
    <row r="46" spans="1:10" ht="21.75" thickBot="1" x14ac:dyDescent="0.3">
      <c r="A46" s="76" t="s">
        <v>116</v>
      </c>
      <c r="B46" s="77"/>
      <c r="C46" s="56" t="s">
        <v>117</v>
      </c>
      <c r="D46" s="46">
        <v>3</v>
      </c>
      <c r="E46" s="47">
        <v>41</v>
      </c>
      <c r="F46" s="48">
        <v>48</v>
      </c>
      <c r="G46" s="36">
        <f t="shared" si="1"/>
        <v>92</v>
      </c>
    </row>
    <row r="47" spans="1:10" ht="21.75" thickBot="1" x14ac:dyDescent="0.3">
      <c r="A47" s="78"/>
      <c r="B47" s="79"/>
      <c r="C47" s="57" t="s">
        <v>118</v>
      </c>
      <c r="D47" s="38">
        <v>4</v>
      </c>
      <c r="E47" s="60">
        <v>16</v>
      </c>
      <c r="F47" s="61">
        <v>24</v>
      </c>
      <c r="G47" s="40">
        <f t="shared" si="1"/>
        <v>44</v>
      </c>
      <c r="J47" s="69">
        <v>1</v>
      </c>
    </row>
  </sheetData>
  <mergeCells count="17">
    <mergeCell ref="A40:B41"/>
    <mergeCell ref="A42:B43"/>
    <mergeCell ref="A46:B47"/>
    <mergeCell ref="A44:B45"/>
    <mergeCell ref="A29:B30"/>
    <mergeCell ref="A35:B36"/>
    <mergeCell ref="A38:B39"/>
    <mergeCell ref="A1:G1"/>
    <mergeCell ref="A9:B9"/>
    <mergeCell ref="A18:B18"/>
    <mergeCell ref="A10:B10"/>
    <mergeCell ref="A16:B16"/>
    <mergeCell ref="A19:B19"/>
    <mergeCell ref="A22:B23"/>
    <mergeCell ref="A25:B26"/>
    <mergeCell ref="A2:I2"/>
    <mergeCell ref="A31:B31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E223-6621-456A-89DB-92290C8051FD}">
  <sheetPr>
    <pageSetUpPr fitToPage="1"/>
  </sheetPr>
  <dimension ref="A1:I47"/>
  <sheetViews>
    <sheetView workbookViewId="0">
      <selection activeCell="E10" sqref="E10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25" customWidth="1"/>
  </cols>
  <sheetData>
    <row r="1" spans="1:9" ht="23.25" x14ac:dyDescent="0.25">
      <c r="A1" s="90" t="s">
        <v>18</v>
      </c>
      <c r="B1" s="90"/>
      <c r="C1" s="90"/>
      <c r="D1" s="90"/>
      <c r="E1" s="90"/>
      <c r="F1" s="90"/>
      <c r="G1" s="90"/>
    </row>
    <row r="2" spans="1:9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9" ht="48.75" customHeight="1" thickBot="1" x14ac:dyDescent="0.35">
      <c r="A3" s="4"/>
      <c r="B3" s="4"/>
      <c r="C3" s="4"/>
      <c r="D3" s="11" t="s">
        <v>26</v>
      </c>
      <c r="E3" s="11" t="s">
        <v>25</v>
      </c>
      <c r="F3" s="11" t="s">
        <v>24</v>
      </c>
      <c r="G3" s="4"/>
    </row>
    <row r="4" spans="1:9" ht="35.25" customHeight="1" thickBot="1" x14ac:dyDescent="0.35">
      <c r="A4" s="4"/>
      <c r="B4" s="4"/>
      <c r="C4" s="4"/>
      <c r="D4" s="12">
        <v>194</v>
      </c>
      <c r="E4" s="12">
        <f>+SUM(D6:F6)</f>
        <v>130</v>
      </c>
      <c r="F4" s="12">
        <f>+SUM(E4/D4*100)</f>
        <v>67.010309278350505</v>
      </c>
      <c r="G4" s="4"/>
    </row>
    <row r="5" spans="1:9" ht="35.25" customHeight="1" thickBot="1" x14ac:dyDescent="0.35">
      <c r="A5" s="4"/>
      <c r="B5" s="4"/>
      <c r="C5" s="4"/>
      <c r="D5" s="22" t="s">
        <v>51</v>
      </c>
      <c r="E5" s="22" t="s">
        <v>50</v>
      </c>
      <c r="F5" s="22" t="s">
        <v>52</v>
      </c>
      <c r="G5" s="22"/>
    </row>
    <row r="6" spans="1:9" ht="35.25" customHeight="1" thickBot="1" x14ac:dyDescent="0.35">
      <c r="A6" s="4"/>
      <c r="B6" s="4"/>
      <c r="C6" s="4"/>
      <c r="D6" s="12">
        <v>2</v>
      </c>
      <c r="E6" s="12">
        <v>72</v>
      </c>
      <c r="F6" s="12">
        <v>56</v>
      </c>
      <c r="G6" s="27"/>
    </row>
    <row r="7" spans="1:9" ht="12.75" customHeight="1" thickBot="1" x14ac:dyDescent="0.35">
      <c r="A7" s="18"/>
      <c r="B7" s="18"/>
      <c r="C7" s="18"/>
      <c r="D7" s="16"/>
      <c r="E7" s="16"/>
      <c r="F7" s="16"/>
      <c r="G7" s="16"/>
    </row>
    <row r="8" spans="1:9" ht="36.75" customHeight="1" thickBot="1" x14ac:dyDescent="0.3">
      <c r="D8" s="22" t="s">
        <v>1</v>
      </c>
      <c r="E8" s="22" t="s">
        <v>2</v>
      </c>
      <c r="F8" s="22" t="s">
        <v>3</v>
      </c>
      <c r="G8" s="22" t="s">
        <v>61</v>
      </c>
    </row>
    <row r="9" spans="1:9" ht="47.25" customHeight="1" thickBot="1" x14ac:dyDescent="0.3">
      <c r="A9" s="91" t="s">
        <v>59</v>
      </c>
      <c r="B9" s="92"/>
      <c r="C9" s="44" t="s">
        <v>58</v>
      </c>
      <c r="D9" s="46">
        <v>2</v>
      </c>
      <c r="E9" s="47">
        <v>66</v>
      </c>
      <c r="F9" s="48">
        <v>54</v>
      </c>
      <c r="G9" s="45">
        <f>+SUM(D9:F9)</f>
        <v>122</v>
      </c>
    </row>
    <row r="10" spans="1:9" ht="23.25" customHeight="1" thickBot="1" x14ac:dyDescent="0.3">
      <c r="A10" s="86" t="s">
        <v>60</v>
      </c>
      <c r="B10" s="87"/>
      <c r="C10" s="50" t="s">
        <v>88</v>
      </c>
      <c r="D10" s="46">
        <v>2</v>
      </c>
      <c r="E10" s="47">
        <v>67</v>
      </c>
      <c r="F10" s="48">
        <v>51</v>
      </c>
      <c r="G10" s="37">
        <f t="shared" ref="G10:G44" si="0">+SUM(D10:F10)</f>
        <v>120</v>
      </c>
    </row>
    <row r="11" spans="1:9" ht="23.25" customHeight="1" thickBot="1" x14ac:dyDescent="0.3">
      <c r="A11" s="30"/>
      <c r="B11" s="1"/>
      <c r="C11" s="51" t="s">
        <v>89</v>
      </c>
      <c r="D11" s="46">
        <v>0</v>
      </c>
      <c r="E11" s="47">
        <v>5</v>
      </c>
      <c r="F11" s="48">
        <v>5</v>
      </c>
      <c r="G11" s="39">
        <f t="shared" si="0"/>
        <v>10</v>
      </c>
    </row>
    <row r="12" spans="1:9" ht="23.25" customHeight="1" thickBot="1" x14ac:dyDescent="0.3">
      <c r="A12" s="30"/>
      <c r="B12" s="1"/>
      <c r="C12" s="51" t="s">
        <v>90</v>
      </c>
      <c r="D12" s="46">
        <v>0</v>
      </c>
      <c r="E12" s="47">
        <v>0</v>
      </c>
      <c r="F12" s="48">
        <v>0</v>
      </c>
      <c r="G12" s="39">
        <f t="shared" si="0"/>
        <v>0</v>
      </c>
    </row>
    <row r="13" spans="1:9" ht="23.25" customHeight="1" thickBot="1" x14ac:dyDescent="0.3">
      <c r="A13" s="30"/>
      <c r="B13" s="1"/>
      <c r="C13" s="51" t="s">
        <v>91</v>
      </c>
      <c r="D13" s="46">
        <v>0</v>
      </c>
      <c r="E13" s="47">
        <v>0</v>
      </c>
      <c r="F13" s="48">
        <v>0</v>
      </c>
      <c r="G13" s="39">
        <f t="shared" si="0"/>
        <v>0</v>
      </c>
    </row>
    <row r="14" spans="1:9" ht="23.25" customHeight="1" thickBot="1" x14ac:dyDescent="0.3">
      <c r="A14" s="30"/>
      <c r="B14" s="2"/>
      <c r="C14" s="51" t="s">
        <v>92</v>
      </c>
      <c r="D14" s="46">
        <v>0</v>
      </c>
      <c r="E14" s="47">
        <v>0</v>
      </c>
      <c r="F14" s="48">
        <v>0</v>
      </c>
      <c r="G14" s="39">
        <f t="shared" si="0"/>
        <v>0</v>
      </c>
    </row>
    <row r="15" spans="1:9" ht="23.25" customHeight="1" thickBot="1" x14ac:dyDescent="0.3">
      <c r="A15" s="31"/>
      <c r="B15" s="32"/>
      <c r="C15" s="49" t="s">
        <v>93</v>
      </c>
      <c r="D15" s="46">
        <v>0</v>
      </c>
      <c r="E15" s="47">
        <v>0</v>
      </c>
      <c r="F15" s="48">
        <v>0</v>
      </c>
      <c r="G15" s="39">
        <f t="shared" si="0"/>
        <v>0</v>
      </c>
    </row>
    <row r="16" spans="1:9" ht="23.25" customHeight="1" thickBot="1" x14ac:dyDescent="0.3">
      <c r="A16" s="95" t="s">
        <v>66</v>
      </c>
      <c r="B16" s="96"/>
      <c r="C16" s="51" t="s">
        <v>67</v>
      </c>
      <c r="D16" s="46">
        <v>2</v>
      </c>
      <c r="E16" s="47">
        <v>60</v>
      </c>
      <c r="F16" s="48">
        <v>48</v>
      </c>
      <c r="G16" s="39">
        <f t="shared" si="0"/>
        <v>110</v>
      </c>
    </row>
    <row r="17" spans="1:7" ht="23.25" customHeight="1" thickBot="1" x14ac:dyDescent="0.3">
      <c r="A17" s="30"/>
      <c r="B17" s="2"/>
      <c r="C17" s="51" t="s">
        <v>94</v>
      </c>
      <c r="D17" s="46">
        <v>0</v>
      </c>
      <c r="E17" s="47">
        <v>6</v>
      </c>
      <c r="F17" s="48">
        <v>6</v>
      </c>
      <c r="G17" s="39">
        <f t="shared" si="0"/>
        <v>12</v>
      </c>
    </row>
    <row r="18" spans="1:7" ht="24" customHeight="1" thickBot="1" x14ac:dyDescent="0.3">
      <c r="A18" s="93"/>
      <c r="B18" s="94"/>
      <c r="C18" s="49" t="s">
        <v>95</v>
      </c>
      <c r="D18" s="46">
        <v>0</v>
      </c>
      <c r="E18" s="47">
        <v>2</v>
      </c>
      <c r="F18" s="48">
        <v>0</v>
      </c>
      <c r="G18" s="39">
        <f t="shared" si="0"/>
        <v>2</v>
      </c>
    </row>
    <row r="19" spans="1:7" ht="24" customHeight="1" thickBot="1" x14ac:dyDescent="0.3">
      <c r="A19" s="86" t="s">
        <v>68</v>
      </c>
      <c r="B19" s="87"/>
      <c r="C19" s="50" t="s">
        <v>69</v>
      </c>
      <c r="D19" s="46">
        <v>2</v>
      </c>
      <c r="E19" s="47">
        <v>63</v>
      </c>
      <c r="F19" s="48">
        <v>49</v>
      </c>
      <c r="G19" s="39">
        <f t="shared" si="0"/>
        <v>114</v>
      </c>
    </row>
    <row r="20" spans="1:7" ht="24" customHeight="1" thickBot="1" x14ac:dyDescent="0.3">
      <c r="A20" s="30"/>
      <c r="B20" s="43"/>
      <c r="C20" s="51" t="s">
        <v>96</v>
      </c>
      <c r="D20" s="46">
        <v>0</v>
      </c>
      <c r="E20" s="47">
        <v>4</v>
      </c>
      <c r="F20" s="48">
        <v>5</v>
      </c>
      <c r="G20" s="39">
        <f t="shared" si="0"/>
        <v>9</v>
      </c>
    </row>
    <row r="21" spans="1:7" ht="24" customHeight="1" thickBot="1" x14ac:dyDescent="0.3">
      <c r="A21" s="30"/>
      <c r="B21" s="43"/>
      <c r="C21" s="51" t="s">
        <v>97</v>
      </c>
      <c r="D21" s="46">
        <v>0</v>
      </c>
      <c r="E21" s="47">
        <v>1</v>
      </c>
      <c r="F21" s="48">
        <v>0</v>
      </c>
      <c r="G21" s="39">
        <f t="shared" si="0"/>
        <v>1</v>
      </c>
    </row>
    <row r="22" spans="1:7" ht="24" customHeight="1" thickBot="1" x14ac:dyDescent="0.3">
      <c r="A22" s="82" t="s">
        <v>70</v>
      </c>
      <c r="B22" s="83"/>
      <c r="C22" s="50" t="s">
        <v>71</v>
      </c>
      <c r="D22" s="46">
        <v>2</v>
      </c>
      <c r="E22" s="47">
        <v>63</v>
      </c>
      <c r="F22" s="48">
        <v>49</v>
      </c>
      <c r="G22" s="39">
        <f t="shared" si="0"/>
        <v>114</v>
      </c>
    </row>
    <row r="23" spans="1:7" ht="25.5" customHeight="1" thickBot="1" x14ac:dyDescent="0.3">
      <c r="A23" s="88"/>
      <c r="B23" s="89"/>
      <c r="C23" s="51" t="s">
        <v>98</v>
      </c>
      <c r="D23" s="46">
        <v>0</v>
      </c>
      <c r="E23" s="47">
        <v>2</v>
      </c>
      <c r="F23" s="48">
        <v>4</v>
      </c>
      <c r="G23" s="39">
        <f t="shared" si="0"/>
        <v>6</v>
      </c>
    </row>
    <row r="24" spans="1:7" ht="25.5" customHeight="1" thickBot="1" x14ac:dyDescent="0.3">
      <c r="A24" s="31"/>
      <c r="B24" s="34"/>
      <c r="C24" s="49" t="s">
        <v>99</v>
      </c>
      <c r="D24" s="46">
        <v>0</v>
      </c>
      <c r="E24" s="47">
        <v>2</v>
      </c>
      <c r="F24" s="48">
        <v>1</v>
      </c>
      <c r="G24" s="39">
        <f t="shared" si="0"/>
        <v>3</v>
      </c>
    </row>
    <row r="25" spans="1:7" ht="25.5" customHeight="1" thickBot="1" x14ac:dyDescent="0.3">
      <c r="A25" s="82" t="s">
        <v>72</v>
      </c>
      <c r="B25" s="83"/>
      <c r="C25" s="50" t="s">
        <v>73</v>
      </c>
      <c r="D25" s="46">
        <v>2</v>
      </c>
      <c r="E25" s="47">
        <v>63</v>
      </c>
      <c r="F25" s="48">
        <v>50</v>
      </c>
      <c r="G25" s="39">
        <f t="shared" si="0"/>
        <v>115</v>
      </c>
    </row>
    <row r="26" spans="1:7" ht="25.5" customHeight="1" thickBot="1" x14ac:dyDescent="0.3">
      <c r="A26" s="88"/>
      <c r="B26" s="89"/>
      <c r="C26" s="51" t="s">
        <v>100</v>
      </c>
      <c r="D26" s="46">
        <v>0</v>
      </c>
      <c r="E26" s="47">
        <v>3</v>
      </c>
      <c r="F26" s="48">
        <v>4</v>
      </c>
      <c r="G26" s="39">
        <f t="shared" si="0"/>
        <v>7</v>
      </c>
    </row>
    <row r="27" spans="1:7" ht="23.25" customHeight="1" thickBot="1" x14ac:dyDescent="0.3">
      <c r="A27" s="53"/>
      <c r="B27" s="52"/>
      <c r="C27" s="51" t="s">
        <v>101</v>
      </c>
      <c r="D27" s="46">
        <v>0</v>
      </c>
      <c r="E27" s="47">
        <v>0</v>
      </c>
      <c r="F27" s="48">
        <v>0</v>
      </c>
      <c r="G27" s="39">
        <f t="shared" si="0"/>
        <v>0</v>
      </c>
    </row>
    <row r="28" spans="1:7" ht="23.25" customHeight="1" thickBot="1" x14ac:dyDescent="0.3">
      <c r="A28" s="53"/>
      <c r="B28" s="52"/>
      <c r="C28" s="51" t="s">
        <v>102</v>
      </c>
      <c r="D28" s="46">
        <v>0</v>
      </c>
      <c r="E28" s="47">
        <v>0</v>
      </c>
      <c r="F28" s="48">
        <v>0</v>
      </c>
      <c r="G28" s="39">
        <f t="shared" si="0"/>
        <v>0</v>
      </c>
    </row>
    <row r="29" spans="1:7" ht="23.25" customHeight="1" thickBot="1" x14ac:dyDescent="0.3">
      <c r="A29" s="82" t="s">
        <v>74</v>
      </c>
      <c r="B29" s="83"/>
      <c r="C29" s="50" t="s">
        <v>75</v>
      </c>
      <c r="D29" s="46">
        <v>2</v>
      </c>
      <c r="E29" s="47">
        <v>65</v>
      </c>
      <c r="F29" s="48">
        <v>51</v>
      </c>
      <c r="G29" s="39">
        <f t="shared" si="0"/>
        <v>118</v>
      </c>
    </row>
    <row r="30" spans="1:7" ht="23.25" customHeight="1" thickBot="1" x14ac:dyDescent="0.3">
      <c r="A30" s="84"/>
      <c r="B30" s="85"/>
      <c r="C30" s="49" t="s">
        <v>103</v>
      </c>
      <c r="D30" s="46">
        <v>0</v>
      </c>
      <c r="E30" s="47">
        <v>4</v>
      </c>
      <c r="F30" s="48">
        <v>3</v>
      </c>
      <c r="G30" s="39">
        <f t="shared" si="0"/>
        <v>7</v>
      </c>
    </row>
    <row r="31" spans="1:7" ht="23.25" customHeight="1" thickBot="1" x14ac:dyDescent="0.3">
      <c r="A31" s="86" t="s">
        <v>76</v>
      </c>
      <c r="B31" s="87"/>
      <c r="C31" s="50" t="s">
        <v>77</v>
      </c>
      <c r="D31" s="46">
        <v>2</v>
      </c>
      <c r="E31" s="47">
        <v>63</v>
      </c>
      <c r="F31" s="48">
        <v>50</v>
      </c>
      <c r="G31" s="39">
        <f t="shared" si="0"/>
        <v>115</v>
      </c>
    </row>
    <row r="32" spans="1:7" ht="23.25" customHeight="1" thickBot="1" x14ac:dyDescent="0.3">
      <c r="A32" s="30"/>
      <c r="C32" s="51" t="s">
        <v>104</v>
      </c>
      <c r="D32" s="46">
        <v>0</v>
      </c>
      <c r="E32" s="47">
        <v>2</v>
      </c>
      <c r="F32" s="48">
        <v>2</v>
      </c>
      <c r="G32" s="39">
        <f t="shared" si="0"/>
        <v>4</v>
      </c>
    </row>
    <row r="33" spans="1:7" ht="23.25" customHeight="1" thickBot="1" x14ac:dyDescent="0.3">
      <c r="A33" s="30"/>
      <c r="C33" s="51" t="s">
        <v>105</v>
      </c>
      <c r="D33" s="46">
        <v>0</v>
      </c>
      <c r="E33" s="47">
        <v>2</v>
      </c>
      <c r="F33" s="48">
        <v>1</v>
      </c>
      <c r="G33" s="39">
        <f t="shared" si="0"/>
        <v>3</v>
      </c>
    </row>
    <row r="34" spans="1:7" ht="23.25" customHeight="1" thickBot="1" x14ac:dyDescent="0.3">
      <c r="A34" s="31"/>
      <c r="B34" s="35"/>
      <c r="C34" s="49" t="s">
        <v>106</v>
      </c>
      <c r="D34" s="46">
        <v>0</v>
      </c>
      <c r="E34" s="47">
        <v>1</v>
      </c>
      <c r="F34" s="48">
        <v>1</v>
      </c>
      <c r="G34" s="39">
        <f t="shared" si="0"/>
        <v>2</v>
      </c>
    </row>
    <row r="35" spans="1:7" ht="23.25" customHeight="1" thickBot="1" x14ac:dyDescent="0.3">
      <c r="A35" s="71" t="s">
        <v>78</v>
      </c>
      <c r="B35" s="72"/>
      <c r="C35" s="51" t="s">
        <v>119</v>
      </c>
      <c r="D35" s="46">
        <v>2</v>
      </c>
      <c r="E35" s="47">
        <v>62</v>
      </c>
      <c r="F35" s="48">
        <v>49</v>
      </c>
      <c r="G35" s="39">
        <f t="shared" si="0"/>
        <v>113</v>
      </c>
    </row>
    <row r="36" spans="1:7" ht="23.25" customHeight="1" thickBot="1" x14ac:dyDescent="0.3">
      <c r="A36" s="73"/>
      <c r="B36" s="74"/>
      <c r="C36" s="51" t="s">
        <v>120</v>
      </c>
      <c r="D36" s="46">
        <v>0</v>
      </c>
      <c r="E36" s="47">
        <v>3</v>
      </c>
      <c r="F36" s="48">
        <v>5</v>
      </c>
      <c r="G36" s="39">
        <f t="shared" si="0"/>
        <v>8</v>
      </c>
    </row>
    <row r="37" spans="1:7" ht="21.75" customHeight="1" thickBot="1" x14ac:dyDescent="0.3">
      <c r="A37" s="30"/>
      <c r="C37" s="51" t="s">
        <v>121</v>
      </c>
      <c r="D37" s="46">
        <v>0</v>
      </c>
      <c r="E37" s="47">
        <v>2</v>
      </c>
      <c r="F37" s="48">
        <v>0</v>
      </c>
      <c r="G37" s="39">
        <f t="shared" si="0"/>
        <v>2</v>
      </c>
    </row>
    <row r="38" spans="1:7" ht="21.75" customHeight="1" thickBot="1" x14ac:dyDescent="0.3">
      <c r="A38" s="82" t="s">
        <v>79</v>
      </c>
      <c r="B38" s="83"/>
      <c r="C38" s="50" t="s">
        <v>107</v>
      </c>
      <c r="D38" s="46">
        <v>2</v>
      </c>
      <c r="E38" s="47">
        <v>65</v>
      </c>
      <c r="F38" s="48">
        <v>52</v>
      </c>
      <c r="G38" s="39">
        <f t="shared" si="0"/>
        <v>119</v>
      </c>
    </row>
    <row r="39" spans="1:7" ht="21.75" customHeight="1" thickBot="1" x14ac:dyDescent="0.3">
      <c r="A39" s="84"/>
      <c r="B39" s="85"/>
      <c r="C39" s="49" t="s">
        <v>108</v>
      </c>
      <c r="D39" s="46">
        <v>0</v>
      </c>
      <c r="E39" s="47">
        <v>3</v>
      </c>
      <c r="F39" s="48">
        <v>2</v>
      </c>
      <c r="G39" s="39">
        <f t="shared" si="0"/>
        <v>5</v>
      </c>
    </row>
    <row r="40" spans="1:7" ht="21.75" customHeight="1" thickBot="1" x14ac:dyDescent="0.3">
      <c r="A40" s="82" t="s">
        <v>80</v>
      </c>
      <c r="B40" s="83"/>
      <c r="C40" s="50" t="s">
        <v>81</v>
      </c>
      <c r="D40" s="46">
        <v>2</v>
      </c>
      <c r="E40" s="47">
        <v>64</v>
      </c>
      <c r="F40" s="48">
        <v>50</v>
      </c>
      <c r="G40" s="39">
        <f t="shared" si="0"/>
        <v>116</v>
      </c>
    </row>
    <row r="41" spans="1:7" ht="21.75" customHeight="1" thickBot="1" x14ac:dyDescent="0.3">
      <c r="A41" s="84"/>
      <c r="B41" s="85"/>
      <c r="C41" s="49" t="s">
        <v>109</v>
      </c>
      <c r="D41" s="46">
        <v>0</v>
      </c>
      <c r="E41" s="47">
        <v>5</v>
      </c>
      <c r="F41" s="48">
        <v>4</v>
      </c>
      <c r="G41" s="39">
        <f t="shared" si="0"/>
        <v>9</v>
      </c>
    </row>
    <row r="42" spans="1:7" ht="21.75" customHeight="1" thickBot="1" x14ac:dyDescent="0.3">
      <c r="A42" s="76" t="s">
        <v>112</v>
      </c>
      <c r="B42" s="77"/>
      <c r="C42" s="50" t="s">
        <v>82</v>
      </c>
      <c r="D42" s="46">
        <v>2</v>
      </c>
      <c r="E42" s="47">
        <v>63</v>
      </c>
      <c r="F42" s="48">
        <v>49</v>
      </c>
      <c r="G42" s="39">
        <f t="shared" si="0"/>
        <v>114</v>
      </c>
    </row>
    <row r="43" spans="1:7" ht="21.75" customHeight="1" thickBot="1" x14ac:dyDescent="0.3">
      <c r="A43" s="78"/>
      <c r="B43" s="79"/>
      <c r="C43" s="49" t="s">
        <v>111</v>
      </c>
      <c r="D43" s="46">
        <v>0</v>
      </c>
      <c r="E43" s="47">
        <v>5</v>
      </c>
      <c r="F43" s="48">
        <v>5</v>
      </c>
      <c r="G43" s="39">
        <f t="shared" si="0"/>
        <v>10</v>
      </c>
    </row>
    <row r="44" spans="1:7" ht="21.75" customHeight="1" thickBot="1" x14ac:dyDescent="0.3">
      <c r="A44" s="76" t="s">
        <v>113</v>
      </c>
      <c r="B44" s="77"/>
      <c r="C44" s="50" t="s">
        <v>114</v>
      </c>
      <c r="D44" s="46">
        <v>2</v>
      </c>
      <c r="E44" s="47">
        <v>64</v>
      </c>
      <c r="F44" s="48">
        <v>51</v>
      </c>
      <c r="G44" s="40">
        <f t="shared" si="0"/>
        <v>117</v>
      </c>
    </row>
    <row r="45" spans="1:7" ht="21.75" thickBot="1" x14ac:dyDescent="0.3">
      <c r="A45" s="78"/>
      <c r="B45" s="79"/>
      <c r="C45" s="49" t="s">
        <v>115</v>
      </c>
      <c r="D45" s="46">
        <v>0</v>
      </c>
      <c r="E45" s="47">
        <v>4</v>
      </c>
      <c r="F45" s="48">
        <v>2</v>
      </c>
      <c r="G45" s="40">
        <f t="shared" ref="G45:G47" si="1">+SUM(D45:F45)</f>
        <v>6</v>
      </c>
    </row>
    <row r="46" spans="1:7" ht="21.75" thickBot="1" x14ac:dyDescent="0.3">
      <c r="A46" s="76" t="s">
        <v>116</v>
      </c>
      <c r="B46" s="77"/>
      <c r="C46" s="56" t="s">
        <v>117</v>
      </c>
      <c r="D46" s="46">
        <v>2</v>
      </c>
      <c r="E46" s="47">
        <v>56</v>
      </c>
      <c r="F46" s="48">
        <v>49</v>
      </c>
      <c r="G46" s="36">
        <f t="shared" si="1"/>
        <v>107</v>
      </c>
    </row>
    <row r="47" spans="1:7" ht="21.75" thickBot="1" x14ac:dyDescent="0.3">
      <c r="A47" s="78"/>
      <c r="B47" s="79"/>
      <c r="C47" s="57" t="s">
        <v>118</v>
      </c>
      <c r="D47" s="38">
        <v>0</v>
      </c>
      <c r="E47" s="60">
        <v>14</v>
      </c>
      <c r="F47" s="61">
        <v>6</v>
      </c>
      <c r="G47" s="40">
        <f t="shared" si="1"/>
        <v>20</v>
      </c>
    </row>
  </sheetData>
  <mergeCells count="17">
    <mergeCell ref="A1:G1"/>
    <mergeCell ref="A9:B9"/>
    <mergeCell ref="A18:B18"/>
    <mergeCell ref="A29:B30"/>
    <mergeCell ref="A10:B10"/>
    <mergeCell ref="A16:B16"/>
    <mergeCell ref="A19:B19"/>
    <mergeCell ref="A22:B23"/>
    <mergeCell ref="A46:B47"/>
    <mergeCell ref="A2:I2"/>
    <mergeCell ref="A38:B39"/>
    <mergeCell ref="A40:B41"/>
    <mergeCell ref="A42:B43"/>
    <mergeCell ref="A44:B45"/>
    <mergeCell ref="A25:B26"/>
    <mergeCell ref="A31:B31"/>
    <mergeCell ref="A35:B36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F07B-3363-45D0-AB24-CA1EBE228BCE}">
  <sheetPr>
    <pageSetUpPr fitToPage="1"/>
  </sheetPr>
  <dimension ref="A1:J49"/>
  <sheetViews>
    <sheetView topLeftCell="A33" zoomScale="85" zoomScaleNormal="85" workbookViewId="0">
      <selection activeCell="K24" sqref="K24"/>
    </sheetView>
  </sheetViews>
  <sheetFormatPr defaultRowHeight="15" x14ac:dyDescent="0.25"/>
  <cols>
    <col min="1" max="2" width="14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8" width="18.7109375" customWidth="1"/>
    <col min="9" max="9" width="1.140625" hidden="1" customWidth="1"/>
    <col min="10" max="10" width="19.5703125" hidden="1" customWidth="1"/>
  </cols>
  <sheetData>
    <row r="1" spans="1:10" ht="23.25" x14ac:dyDescent="0.25">
      <c r="A1" s="90" t="s">
        <v>33</v>
      </c>
      <c r="B1" s="90"/>
      <c r="C1" s="90"/>
      <c r="D1" s="90"/>
      <c r="E1" s="90"/>
      <c r="F1" s="90"/>
      <c r="G1" s="90"/>
      <c r="H1" s="90"/>
    </row>
    <row r="2" spans="1:10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10" ht="36.75" customHeight="1" thickBot="1" x14ac:dyDescent="0.35">
      <c r="A3" s="4"/>
      <c r="B3" s="4"/>
      <c r="C3" s="4"/>
      <c r="E3" s="11" t="s">
        <v>37</v>
      </c>
      <c r="F3" s="11" t="s">
        <v>25</v>
      </c>
      <c r="G3" s="11" t="s">
        <v>24</v>
      </c>
      <c r="H3" s="4"/>
    </row>
    <row r="4" spans="1:10" ht="27" customHeight="1" thickBot="1" x14ac:dyDescent="0.35">
      <c r="A4" s="97" t="s">
        <v>36</v>
      </c>
      <c r="B4" s="97"/>
      <c r="C4" s="97"/>
      <c r="D4" s="98"/>
      <c r="E4" s="12">
        <f>+SUM(E5:E8)</f>
        <v>815</v>
      </c>
      <c r="F4" s="12">
        <f>+SUM(F5:F8)</f>
        <v>23</v>
      </c>
      <c r="G4" s="12">
        <f>+SUM(F4/E4*100)</f>
        <v>2.8220858895705523</v>
      </c>
      <c r="H4" s="4"/>
    </row>
    <row r="5" spans="1:10" ht="25.5" customHeight="1" thickBot="1" x14ac:dyDescent="0.35">
      <c r="A5" s="97" t="s">
        <v>0</v>
      </c>
      <c r="B5" s="97"/>
      <c r="C5" s="97"/>
      <c r="D5" s="97"/>
      <c r="E5" s="12">
        <f>'PCT TALLY'!D4</f>
        <v>219</v>
      </c>
      <c r="F5" s="12">
        <f>'PCT TALLY'!D6</f>
        <v>7</v>
      </c>
      <c r="G5" s="12">
        <f>+SUM('PCT TALLY'!F4)</f>
        <v>78.082191780821915</v>
      </c>
      <c r="H5" s="4"/>
    </row>
    <row r="6" spans="1:10" ht="27.75" customHeight="1" thickBot="1" x14ac:dyDescent="0.35">
      <c r="A6" s="97" t="s">
        <v>16</v>
      </c>
      <c r="B6" s="97"/>
      <c r="C6" s="97"/>
      <c r="D6" s="97"/>
      <c r="E6" s="12">
        <f>'PCT TALLY (2)'!D4</f>
        <v>195</v>
      </c>
      <c r="F6" s="12">
        <f>'PCT TALLY (2)'!D6</f>
        <v>7</v>
      </c>
      <c r="G6" s="12">
        <f>+SUM('PCT TALLY (2)'!F4)</f>
        <v>66.153846153846146</v>
      </c>
      <c r="H6" s="4"/>
    </row>
    <row r="7" spans="1:10" ht="31.5" customHeight="1" thickBot="1" x14ac:dyDescent="0.35">
      <c r="A7" s="97" t="s">
        <v>17</v>
      </c>
      <c r="B7" s="97"/>
      <c r="C7" s="97"/>
      <c r="D7" s="97"/>
      <c r="E7" s="12">
        <f>'PCT TALLY (3)'!D4</f>
        <v>207</v>
      </c>
      <c r="F7" s="12">
        <f>'PCT TALLY (3)'!D6</f>
        <v>7</v>
      </c>
      <c r="G7" s="12">
        <f>+SUM('PCT TALLY (3)'!F4)</f>
        <v>68.59903381642512</v>
      </c>
      <c r="H7" s="4"/>
    </row>
    <row r="8" spans="1:10" ht="28.5" customHeight="1" thickBot="1" x14ac:dyDescent="0.35">
      <c r="A8" s="97" t="s">
        <v>18</v>
      </c>
      <c r="B8" s="97"/>
      <c r="C8" s="97"/>
      <c r="D8" s="97"/>
      <c r="E8" s="12">
        <f>'PCT TALLY (4)'!D4</f>
        <v>194</v>
      </c>
      <c r="F8" s="12">
        <f>'PCT TALLY (4)'!D6</f>
        <v>2</v>
      </c>
      <c r="G8" s="12">
        <f>+SUM('PCT TALLY (4)'!F4)</f>
        <v>67.010309278350505</v>
      </c>
      <c r="H8" s="4"/>
    </row>
    <row r="9" spans="1:10" ht="13.5" customHeight="1" thickBot="1" x14ac:dyDescent="0.35">
      <c r="A9" s="19"/>
      <c r="B9" s="19"/>
      <c r="C9" s="19"/>
      <c r="D9" s="19"/>
      <c r="E9" s="16"/>
      <c r="F9" s="16"/>
      <c r="G9" s="16"/>
      <c r="H9" s="18"/>
    </row>
    <row r="10" spans="1:10" ht="48" customHeight="1" thickBot="1" x14ac:dyDescent="0.3">
      <c r="C10" s="59"/>
      <c r="D10" s="23" t="s">
        <v>35</v>
      </c>
      <c r="E10" s="23" t="s">
        <v>34</v>
      </c>
      <c r="F10" s="23" t="s">
        <v>32</v>
      </c>
      <c r="G10" s="23" t="s">
        <v>31</v>
      </c>
      <c r="H10" s="22" t="s">
        <v>64</v>
      </c>
      <c r="I10" s="28"/>
      <c r="J10" s="29" t="s">
        <v>57</v>
      </c>
    </row>
    <row r="11" spans="1:10" ht="51.75" customHeight="1" thickBot="1" x14ac:dyDescent="0.3">
      <c r="A11" s="99" t="s">
        <v>59</v>
      </c>
      <c r="B11" s="100"/>
      <c r="C11" s="44" t="s">
        <v>58</v>
      </c>
      <c r="D11" s="24">
        <f>'PCT TALLY'!D9</f>
        <v>5</v>
      </c>
      <c r="E11" s="38">
        <f>'PCT TALLY (2)'!D9</f>
        <v>7</v>
      </c>
      <c r="F11" s="38">
        <f>'PCT TALLY (3)'!D9</f>
        <v>5</v>
      </c>
      <c r="G11" s="38">
        <f>'PCT TALLY (4)'!D9</f>
        <v>2</v>
      </c>
      <c r="H11" s="42">
        <f>+SUM(D11:G11)</f>
        <v>19</v>
      </c>
    </row>
    <row r="12" spans="1:10" ht="28.5" customHeight="1" thickBot="1" x14ac:dyDescent="0.3">
      <c r="A12" s="105" t="s">
        <v>60</v>
      </c>
      <c r="B12" s="106"/>
      <c r="C12" s="50" t="s">
        <v>88</v>
      </c>
      <c r="D12" s="24">
        <f>'PCT TALLY'!D10</f>
        <v>7</v>
      </c>
      <c r="E12" s="38">
        <f>'PCT TALLY (2)'!D10</f>
        <v>7</v>
      </c>
      <c r="F12" s="38">
        <f>'PCT TALLY (3)'!D10</f>
        <v>5</v>
      </c>
      <c r="G12" s="38">
        <f>'PCT TALLY (4)'!D10</f>
        <v>2</v>
      </c>
      <c r="H12" s="42">
        <f t="shared" ref="H12:H46" si="0">+SUM(D12:G12)</f>
        <v>21</v>
      </c>
    </row>
    <row r="13" spans="1:10" ht="28.5" customHeight="1" thickBot="1" x14ac:dyDescent="0.3">
      <c r="A13" s="30"/>
      <c r="B13" s="1"/>
      <c r="C13" s="51" t="s">
        <v>89</v>
      </c>
      <c r="D13" s="24">
        <f>'PCT TALLY'!D11</f>
        <v>0</v>
      </c>
      <c r="E13" s="38">
        <f>'PCT TALLY (2)'!D11</f>
        <v>0</v>
      </c>
      <c r="F13" s="38">
        <f>'PCT TALLY (3)'!D11</f>
        <v>2</v>
      </c>
      <c r="G13" s="38">
        <f>'PCT TALLY (4)'!D11</f>
        <v>0</v>
      </c>
      <c r="H13" s="42">
        <f t="shared" si="0"/>
        <v>2</v>
      </c>
    </row>
    <row r="14" spans="1:10" ht="28.5" customHeight="1" thickBot="1" x14ac:dyDescent="0.3">
      <c r="A14" s="30"/>
      <c r="B14" s="1"/>
      <c r="C14" s="51" t="s">
        <v>90</v>
      </c>
      <c r="D14" s="24">
        <f>'PCT TALLY'!D12</f>
        <v>0</v>
      </c>
      <c r="E14" s="38">
        <f>'PCT TALLY (2)'!D12</f>
        <v>0</v>
      </c>
      <c r="F14" s="38">
        <f>'PCT TALLY (3)'!D12</f>
        <v>0</v>
      </c>
      <c r="G14" s="38">
        <f>'PCT TALLY (4)'!D12</f>
        <v>0</v>
      </c>
      <c r="H14" s="42">
        <f t="shared" si="0"/>
        <v>0</v>
      </c>
    </row>
    <row r="15" spans="1:10" ht="28.5" customHeight="1" thickBot="1" x14ac:dyDescent="0.3">
      <c r="A15" s="30"/>
      <c r="B15" s="1"/>
      <c r="C15" s="51" t="s">
        <v>91</v>
      </c>
      <c r="D15" s="24">
        <f>'PCT TALLY'!D13</f>
        <v>0</v>
      </c>
      <c r="E15" s="38">
        <f>'PCT TALLY (2)'!D13</f>
        <v>0</v>
      </c>
      <c r="F15" s="38">
        <f>'PCT TALLY (3)'!D13</f>
        <v>0</v>
      </c>
      <c r="G15" s="38">
        <f>'PCT TALLY (4)'!D13</f>
        <v>0</v>
      </c>
      <c r="H15" s="42">
        <f t="shared" si="0"/>
        <v>0</v>
      </c>
    </row>
    <row r="16" spans="1:10" ht="28.5" customHeight="1" thickBot="1" x14ac:dyDescent="0.3">
      <c r="A16" s="30"/>
      <c r="B16" s="2"/>
      <c r="C16" s="51" t="s">
        <v>92</v>
      </c>
      <c r="D16" s="24">
        <f>'PCT TALLY'!D14</f>
        <v>0</v>
      </c>
      <c r="E16" s="38">
        <f>'PCT TALLY (2)'!D14</f>
        <v>0</v>
      </c>
      <c r="F16" s="38">
        <f>'PCT TALLY (3)'!D14</f>
        <v>0</v>
      </c>
      <c r="G16" s="38">
        <f>'PCT TALLY (4)'!D14</f>
        <v>0</v>
      </c>
      <c r="H16" s="42">
        <f t="shared" si="0"/>
        <v>0</v>
      </c>
    </row>
    <row r="17" spans="1:8" ht="28.5" customHeight="1" thickBot="1" x14ac:dyDescent="0.3">
      <c r="A17" s="31"/>
      <c r="B17" s="32"/>
      <c r="C17" s="49" t="s">
        <v>93</v>
      </c>
      <c r="D17" s="24">
        <f>'PCT TALLY'!D15</f>
        <v>0</v>
      </c>
      <c r="E17" s="38">
        <f>'PCT TALLY (2)'!D15</f>
        <v>0</v>
      </c>
      <c r="F17" s="38">
        <f>'PCT TALLY (3)'!D15</f>
        <v>0</v>
      </c>
      <c r="G17" s="38">
        <f>'PCT TALLY (4)'!D15</f>
        <v>0</v>
      </c>
      <c r="H17" s="42">
        <f t="shared" si="0"/>
        <v>0</v>
      </c>
    </row>
    <row r="18" spans="1:8" ht="28.5" customHeight="1" thickBot="1" x14ac:dyDescent="0.3">
      <c r="A18" s="105" t="s">
        <v>66</v>
      </c>
      <c r="B18" s="106"/>
      <c r="C18" s="51" t="s">
        <v>67</v>
      </c>
      <c r="D18" s="24">
        <f>'PCT TALLY'!D16</f>
        <v>6</v>
      </c>
      <c r="E18" s="38">
        <f>'PCT TALLY (2)'!D16</f>
        <v>7</v>
      </c>
      <c r="F18" s="38">
        <f>'PCT TALLY (3)'!D16</f>
        <v>5</v>
      </c>
      <c r="G18" s="38">
        <f>'PCT TALLY (4)'!D16</f>
        <v>2</v>
      </c>
      <c r="H18" s="42">
        <f t="shared" si="0"/>
        <v>20</v>
      </c>
    </row>
    <row r="19" spans="1:8" ht="28.5" customHeight="1" thickBot="1" x14ac:dyDescent="0.3">
      <c r="A19" s="30"/>
      <c r="B19" s="2"/>
      <c r="C19" s="51" t="s">
        <v>94</v>
      </c>
      <c r="D19" s="24">
        <f>'PCT TALLY'!D17</f>
        <v>0</v>
      </c>
      <c r="E19" s="38">
        <f>'PCT TALLY (2)'!D17</f>
        <v>0</v>
      </c>
      <c r="F19" s="38">
        <f>'PCT TALLY (3)'!D17</f>
        <v>2</v>
      </c>
      <c r="G19" s="38">
        <f>'PCT TALLY (4)'!D17</f>
        <v>0</v>
      </c>
      <c r="H19" s="42">
        <f t="shared" si="0"/>
        <v>2</v>
      </c>
    </row>
    <row r="20" spans="1:8" ht="28.5" customHeight="1" thickBot="1" x14ac:dyDescent="0.3">
      <c r="A20" s="93"/>
      <c r="B20" s="94"/>
      <c r="C20" s="49" t="s">
        <v>95</v>
      </c>
      <c r="D20" s="24">
        <f>'PCT TALLY'!D18</f>
        <v>0</v>
      </c>
      <c r="E20" s="38">
        <f>'PCT TALLY (2)'!D18</f>
        <v>0</v>
      </c>
      <c r="F20" s="38">
        <f>'PCT TALLY (3)'!D18</f>
        <v>0</v>
      </c>
      <c r="G20" s="38">
        <f>'PCT TALLY (4)'!D18</f>
        <v>0</v>
      </c>
      <c r="H20" s="42">
        <f t="shared" si="0"/>
        <v>0</v>
      </c>
    </row>
    <row r="21" spans="1:8" ht="28.5" customHeight="1" thickBot="1" x14ac:dyDescent="0.3">
      <c r="A21" s="105" t="s">
        <v>68</v>
      </c>
      <c r="B21" s="106"/>
      <c r="C21" s="50" t="s">
        <v>69</v>
      </c>
      <c r="D21" s="24">
        <f>'PCT TALLY'!D19</f>
        <v>6</v>
      </c>
      <c r="E21" s="38">
        <f>'PCT TALLY (2)'!D19</f>
        <v>6</v>
      </c>
      <c r="F21" s="38">
        <f>'PCT TALLY (3)'!D19</f>
        <v>5</v>
      </c>
      <c r="G21" s="38">
        <f>'PCT TALLY (4)'!D19</f>
        <v>2</v>
      </c>
      <c r="H21" s="42">
        <f t="shared" si="0"/>
        <v>19</v>
      </c>
    </row>
    <row r="22" spans="1:8" ht="28.5" customHeight="1" thickBot="1" x14ac:dyDescent="0.3">
      <c r="A22" s="30"/>
      <c r="B22" s="43"/>
      <c r="C22" s="51" t="s">
        <v>96</v>
      </c>
      <c r="D22" s="24">
        <f>'PCT TALLY'!D20</f>
        <v>0</v>
      </c>
      <c r="E22" s="38">
        <f>'PCT TALLY (2)'!D20</f>
        <v>1</v>
      </c>
      <c r="F22" s="38">
        <f>'PCT TALLY (3)'!D20</f>
        <v>2</v>
      </c>
      <c r="G22" s="38">
        <f>'PCT TALLY (4)'!D20</f>
        <v>0</v>
      </c>
      <c r="H22" s="42">
        <f t="shared" si="0"/>
        <v>3</v>
      </c>
    </row>
    <row r="23" spans="1:8" ht="28.5" customHeight="1" thickBot="1" x14ac:dyDescent="0.3">
      <c r="A23" s="30"/>
      <c r="B23" s="43"/>
      <c r="C23" s="51" t="s">
        <v>97</v>
      </c>
      <c r="D23" s="24">
        <f>'PCT TALLY'!D21</f>
        <v>0</v>
      </c>
      <c r="E23" s="38">
        <f>'PCT TALLY (2)'!D21</f>
        <v>0</v>
      </c>
      <c r="F23" s="38">
        <f>'PCT TALLY (3)'!D21</f>
        <v>0</v>
      </c>
      <c r="G23" s="38">
        <f>'PCT TALLY (4)'!D21</f>
        <v>0</v>
      </c>
      <c r="H23" s="42">
        <f t="shared" si="0"/>
        <v>0</v>
      </c>
    </row>
    <row r="24" spans="1:8" ht="28.5" customHeight="1" thickBot="1" x14ac:dyDescent="0.3">
      <c r="A24" s="101" t="s">
        <v>70</v>
      </c>
      <c r="B24" s="102"/>
      <c r="C24" s="50" t="s">
        <v>71</v>
      </c>
      <c r="D24" s="24">
        <f>'PCT TALLY'!D22</f>
        <v>6</v>
      </c>
      <c r="E24" s="38">
        <f>'PCT TALLY (2)'!D22</f>
        <v>7</v>
      </c>
      <c r="F24" s="38">
        <f>'PCT TALLY (3)'!D22</f>
        <v>5</v>
      </c>
      <c r="G24" s="38">
        <f>'PCT TALLY (4)'!D22</f>
        <v>2</v>
      </c>
      <c r="H24" s="42">
        <f t="shared" si="0"/>
        <v>20</v>
      </c>
    </row>
    <row r="25" spans="1:8" ht="28.5" customHeight="1" thickBot="1" x14ac:dyDescent="0.3">
      <c r="A25" s="107"/>
      <c r="B25" s="108"/>
      <c r="C25" s="51" t="s">
        <v>98</v>
      </c>
      <c r="D25" s="24">
        <f>'PCT TALLY'!D23</f>
        <v>0</v>
      </c>
      <c r="E25" s="38">
        <f>'PCT TALLY (2)'!D23</f>
        <v>0</v>
      </c>
      <c r="F25" s="38">
        <f>'PCT TALLY (3)'!D23</f>
        <v>2</v>
      </c>
      <c r="G25" s="38">
        <f>'PCT TALLY (4)'!D23</f>
        <v>0</v>
      </c>
      <c r="H25" s="42">
        <f t="shared" si="0"/>
        <v>2</v>
      </c>
    </row>
    <row r="26" spans="1:8" ht="28.5" customHeight="1" thickBot="1" x14ac:dyDescent="0.3">
      <c r="A26" s="31"/>
      <c r="B26" s="34"/>
      <c r="C26" s="49" t="s">
        <v>99</v>
      </c>
      <c r="D26" s="24">
        <f>'PCT TALLY'!D24</f>
        <v>0</v>
      </c>
      <c r="E26" s="38">
        <f>'PCT TALLY (2)'!D24</f>
        <v>0</v>
      </c>
      <c r="F26" s="38">
        <f>'PCT TALLY (3)'!D24</f>
        <v>0</v>
      </c>
      <c r="G26" s="38">
        <f>'PCT TALLY (4)'!D24</f>
        <v>0</v>
      </c>
      <c r="H26" s="42">
        <f t="shared" si="0"/>
        <v>0</v>
      </c>
    </row>
    <row r="27" spans="1:8" ht="28.5" customHeight="1" thickBot="1" x14ac:dyDescent="0.3">
      <c r="A27" s="101" t="s">
        <v>72</v>
      </c>
      <c r="B27" s="102"/>
      <c r="C27" s="50" t="s">
        <v>73</v>
      </c>
      <c r="D27" s="24">
        <f>'PCT TALLY'!D25</f>
        <v>6</v>
      </c>
      <c r="E27" s="38">
        <f>'PCT TALLY (2)'!D25</f>
        <v>7</v>
      </c>
      <c r="F27" s="38">
        <f>'PCT TALLY (3)'!D25</f>
        <v>5</v>
      </c>
      <c r="G27" s="38">
        <f>'PCT TALLY (4)'!D25</f>
        <v>2</v>
      </c>
      <c r="H27" s="42">
        <f t="shared" si="0"/>
        <v>20</v>
      </c>
    </row>
    <row r="28" spans="1:8" ht="28.5" customHeight="1" thickBot="1" x14ac:dyDescent="0.3">
      <c r="A28" s="107"/>
      <c r="B28" s="108"/>
      <c r="C28" s="51" t="s">
        <v>100</v>
      </c>
      <c r="D28" s="24">
        <f>'PCT TALLY'!D26</f>
        <v>0</v>
      </c>
      <c r="E28" s="38">
        <f>'PCT TALLY (2)'!D26</f>
        <v>0</v>
      </c>
      <c r="F28" s="38">
        <f>'PCT TALLY (3)'!D26</f>
        <v>2</v>
      </c>
      <c r="G28" s="38">
        <f>'PCT TALLY (4)'!D26</f>
        <v>0</v>
      </c>
      <c r="H28" s="42">
        <f t="shared" si="0"/>
        <v>2</v>
      </c>
    </row>
    <row r="29" spans="1:8" ht="28.5" customHeight="1" thickBot="1" x14ac:dyDescent="0.3">
      <c r="A29" s="53"/>
      <c r="B29" s="52"/>
      <c r="C29" s="51" t="s">
        <v>101</v>
      </c>
      <c r="D29" s="24">
        <f>'PCT TALLY'!D27</f>
        <v>0</v>
      </c>
      <c r="E29" s="38">
        <f>'PCT TALLY (2)'!D27</f>
        <v>0</v>
      </c>
      <c r="F29" s="38">
        <f>'PCT TALLY (3)'!D27</f>
        <v>0</v>
      </c>
      <c r="G29" s="38">
        <f>'PCT TALLY (4)'!D27</f>
        <v>0</v>
      </c>
      <c r="H29" s="42">
        <f t="shared" si="0"/>
        <v>0</v>
      </c>
    </row>
    <row r="30" spans="1:8" ht="28.5" customHeight="1" thickBot="1" x14ac:dyDescent="0.3">
      <c r="A30" s="53"/>
      <c r="B30" s="52"/>
      <c r="C30" s="51" t="s">
        <v>102</v>
      </c>
      <c r="D30" s="24">
        <f>'PCT TALLY'!D28</f>
        <v>0</v>
      </c>
      <c r="E30" s="38">
        <f>'PCT TALLY (2)'!D28</f>
        <v>0</v>
      </c>
      <c r="F30" s="38">
        <f>'PCT TALLY (3)'!D28</f>
        <v>0</v>
      </c>
      <c r="G30" s="38">
        <f>'PCT TALLY (4)'!D28</f>
        <v>0</v>
      </c>
      <c r="H30" s="42">
        <f t="shared" si="0"/>
        <v>0</v>
      </c>
    </row>
    <row r="31" spans="1:8" ht="28.5" customHeight="1" thickBot="1" x14ac:dyDescent="0.3">
      <c r="A31" s="101" t="s">
        <v>74</v>
      </c>
      <c r="B31" s="102"/>
      <c r="C31" s="50" t="s">
        <v>75</v>
      </c>
      <c r="D31" s="24">
        <f>'PCT TALLY'!D29</f>
        <v>6</v>
      </c>
      <c r="E31" s="38">
        <f>'PCT TALLY (2)'!D29</f>
        <v>7</v>
      </c>
      <c r="F31" s="38">
        <f>'PCT TALLY (3)'!D29</f>
        <v>5</v>
      </c>
      <c r="G31" s="38">
        <f>'PCT TALLY (4)'!D29</f>
        <v>2</v>
      </c>
      <c r="H31" s="42">
        <f t="shared" si="0"/>
        <v>20</v>
      </c>
    </row>
    <row r="32" spans="1:8" ht="28.5" customHeight="1" thickBot="1" x14ac:dyDescent="0.3">
      <c r="A32" s="103"/>
      <c r="B32" s="104"/>
      <c r="C32" s="49" t="s">
        <v>103</v>
      </c>
      <c r="D32" s="24">
        <f>'PCT TALLY'!D30</f>
        <v>0</v>
      </c>
      <c r="E32" s="38">
        <f>'PCT TALLY (2)'!D30</f>
        <v>0</v>
      </c>
      <c r="F32" s="38">
        <f>'PCT TALLY (3)'!D30</f>
        <v>2</v>
      </c>
      <c r="G32" s="38">
        <f>'PCT TALLY (4)'!D30</f>
        <v>0</v>
      </c>
      <c r="H32" s="42">
        <f t="shared" si="0"/>
        <v>2</v>
      </c>
    </row>
    <row r="33" spans="1:8" ht="28.5" customHeight="1" thickBot="1" x14ac:dyDescent="0.3">
      <c r="A33" s="105" t="s">
        <v>76</v>
      </c>
      <c r="B33" s="106"/>
      <c r="C33" s="50" t="s">
        <v>77</v>
      </c>
      <c r="D33" s="24">
        <f>'PCT TALLY'!D31</f>
        <v>6</v>
      </c>
      <c r="E33" s="38">
        <f>'PCT TALLY (2)'!D31</f>
        <v>7</v>
      </c>
      <c r="F33" s="38">
        <f>'PCT TALLY (3)'!D31</f>
        <v>5</v>
      </c>
      <c r="G33" s="38">
        <f>'PCT TALLY (4)'!D31</f>
        <v>2</v>
      </c>
      <c r="H33" s="42">
        <f t="shared" si="0"/>
        <v>20</v>
      </c>
    </row>
    <row r="34" spans="1:8" ht="28.5" customHeight="1" thickBot="1" x14ac:dyDescent="0.3">
      <c r="A34" s="30"/>
      <c r="C34" s="51" t="s">
        <v>104</v>
      </c>
      <c r="D34" s="24">
        <f>'PCT TALLY'!D32</f>
        <v>0</v>
      </c>
      <c r="E34" s="38">
        <f>'PCT TALLY (2)'!D32</f>
        <v>0</v>
      </c>
      <c r="F34" s="38">
        <f>'PCT TALLY (3)'!D32</f>
        <v>2</v>
      </c>
      <c r="G34" s="38">
        <f>'PCT TALLY (4)'!D32</f>
        <v>0</v>
      </c>
      <c r="H34" s="42">
        <f t="shared" si="0"/>
        <v>2</v>
      </c>
    </row>
    <row r="35" spans="1:8" ht="28.5" customHeight="1" thickBot="1" x14ac:dyDescent="0.3">
      <c r="A35" s="30"/>
      <c r="C35" s="51" t="s">
        <v>105</v>
      </c>
      <c r="D35" s="24">
        <f>'PCT TALLY'!D33</f>
        <v>0</v>
      </c>
      <c r="E35" s="38">
        <f>'PCT TALLY (2)'!D33</f>
        <v>0</v>
      </c>
      <c r="F35" s="38">
        <f>'PCT TALLY (3)'!D33</f>
        <v>0</v>
      </c>
      <c r="G35" s="38">
        <f>'PCT TALLY (4)'!D33</f>
        <v>0</v>
      </c>
      <c r="H35" s="42">
        <f t="shared" si="0"/>
        <v>0</v>
      </c>
    </row>
    <row r="36" spans="1:8" ht="28.5" customHeight="1" thickBot="1" x14ac:dyDescent="0.3">
      <c r="A36" s="31"/>
      <c r="B36" s="35"/>
      <c r="C36" s="49" t="s">
        <v>106</v>
      </c>
      <c r="D36" s="24">
        <f>'PCT TALLY'!D34</f>
        <v>0</v>
      </c>
      <c r="E36" s="38">
        <f>'PCT TALLY (2)'!D34</f>
        <v>0</v>
      </c>
      <c r="F36" s="38">
        <f>'PCT TALLY (3)'!D34</f>
        <v>0</v>
      </c>
      <c r="G36" s="38">
        <f>'PCT TALLY (4)'!D34</f>
        <v>0</v>
      </c>
      <c r="H36" s="42">
        <f t="shared" si="0"/>
        <v>0</v>
      </c>
    </row>
    <row r="37" spans="1:8" ht="28.5" customHeight="1" thickBot="1" x14ac:dyDescent="0.3">
      <c r="A37" s="109" t="s">
        <v>78</v>
      </c>
      <c r="B37" s="110"/>
      <c r="C37" s="51" t="s">
        <v>119</v>
      </c>
      <c r="D37" s="24">
        <f>'PCT TALLY'!D35</f>
        <v>4</v>
      </c>
      <c r="E37" s="38">
        <f>'PCT TALLY (2)'!D35</f>
        <v>7</v>
      </c>
      <c r="F37" s="38">
        <f>'PCT TALLY (3)'!D35</f>
        <v>5</v>
      </c>
      <c r="G37" s="38">
        <f>'PCT TALLY (4)'!D35</f>
        <v>2</v>
      </c>
      <c r="H37" s="42">
        <f t="shared" si="0"/>
        <v>18</v>
      </c>
    </row>
    <row r="38" spans="1:8" ht="28.5" customHeight="1" thickBot="1" x14ac:dyDescent="0.3">
      <c r="A38" s="111"/>
      <c r="B38" s="112"/>
      <c r="C38" s="51" t="s">
        <v>120</v>
      </c>
      <c r="D38" s="24">
        <f>'PCT TALLY'!D36</f>
        <v>0</v>
      </c>
      <c r="E38" s="38">
        <f>'PCT TALLY (2)'!D36</f>
        <v>0</v>
      </c>
      <c r="F38" s="38">
        <f>'PCT TALLY (3)'!D36</f>
        <v>2</v>
      </c>
      <c r="G38" s="38">
        <f>'PCT TALLY (4)'!D36</f>
        <v>0</v>
      </c>
      <c r="H38" s="42">
        <f t="shared" si="0"/>
        <v>2</v>
      </c>
    </row>
    <row r="39" spans="1:8" ht="28.5" customHeight="1" thickBot="1" x14ac:dyDescent="0.3">
      <c r="A39" s="30"/>
      <c r="C39" s="51" t="s">
        <v>121</v>
      </c>
      <c r="D39" s="24">
        <f>'PCT TALLY'!D37</f>
        <v>0</v>
      </c>
      <c r="E39" s="38">
        <f>'PCT TALLY (2)'!D37</f>
        <v>0</v>
      </c>
      <c r="F39" s="38">
        <f>'PCT TALLY (3)'!D37</f>
        <v>0</v>
      </c>
      <c r="G39" s="38">
        <f>'PCT TALLY (4)'!D37</f>
        <v>0</v>
      </c>
      <c r="H39" s="42">
        <f t="shared" si="0"/>
        <v>0</v>
      </c>
    </row>
    <row r="40" spans="1:8" ht="28.5" customHeight="1" thickBot="1" x14ac:dyDescent="0.3">
      <c r="A40" s="101" t="s">
        <v>79</v>
      </c>
      <c r="B40" s="102"/>
      <c r="C40" s="50" t="s">
        <v>107</v>
      </c>
      <c r="D40" s="24">
        <f>'PCT TALLY'!D38</f>
        <v>4</v>
      </c>
      <c r="E40" s="38">
        <f>'PCT TALLY (2)'!D38</f>
        <v>7</v>
      </c>
      <c r="F40" s="38">
        <f>'PCT TALLY (3)'!D38</f>
        <v>5</v>
      </c>
      <c r="G40" s="38">
        <f>'PCT TALLY (4)'!D38</f>
        <v>2</v>
      </c>
      <c r="H40" s="42">
        <f t="shared" si="0"/>
        <v>18</v>
      </c>
    </row>
    <row r="41" spans="1:8" ht="28.5" customHeight="1" thickBot="1" x14ac:dyDescent="0.3">
      <c r="A41" s="103"/>
      <c r="B41" s="104"/>
      <c r="C41" s="49" t="s">
        <v>108</v>
      </c>
      <c r="D41" s="24">
        <f>'PCT TALLY'!D39</f>
        <v>0</v>
      </c>
      <c r="E41" s="38">
        <f>'PCT TALLY (2)'!D39</f>
        <v>0</v>
      </c>
      <c r="F41" s="38">
        <f>'PCT TALLY (3)'!D39</f>
        <v>2</v>
      </c>
      <c r="G41" s="38">
        <f>'PCT TALLY (4)'!D39</f>
        <v>0</v>
      </c>
      <c r="H41" s="42">
        <f t="shared" si="0"/>
        <v>2</v>
      </c>
    </row>
    <row r="42" spans="1:8" ht="28.5" customHeight="1" thickBot="1" x14ac:dyDescent="0.3">
      <c r="A42" s="101" t="s">
        <v>80</v>
      </c>
      <c r="B42" s="102"/>
      <c r="C42" s="50" t="s">
        <v>81</v>
      </c>
      <c r="D42" s="24">
        <f>'PCT TALLY'!D40</f>
        <v>4</v>
      </c>
      <c r="E42" s="38">
        <f>'PCT TALLY (2)'!D40</f>
        <v>6</v>
      </c>
      <c r="F42" s="38">
        <f>'PCT TALLY (3)'!D40</f>
        <v>5</v>
      </c>
      <c r="G42" s="38">
        <f>'PCT TALLY (4)'!D40</f>
        <v>2</v>
      </c>
      <c r="H42" s="42">
        <f t="shared" si="0"/>
        <v>17</v>
      </c>
    </row>
    <row r="43" spans="1:8" ht="28.5" customHeight="1" thickBot="1" x14ac:dyDescent="0.3">
      <c r="A43" s="103"/>
      <c r="B43" s="104"/>
      <c r="C43" s="49" t="s">
        <v>109</v>
      </c>
      <c r="D43" s="24">
        <f>'PCT TALLY'!D41</f>
        <v>0</v>
      </c>
      <c r="E43" s="38">
        <f>'PCT TALLY (2)'!D41</f>
        <v>0</v>
      </c>
      <c r="F43" s="38">
        <f>'PCT TALLY (3)'!D41</f>
        <v>2</v>
      </c>
      <c r="G43" s="38">
        <f>'PCT TALLY (4)'!D41</f>
        <v>0</v>
      </c>
      <c r="H43" s="42">
        <f t="shared" si="0"/>
        <v>2</v>
      </c>
    </row>
    <row r="44" spans="1:8" ht="28.5" customHeight="1" thickBot="1" x14ac:dyDescent="0.3">
      <c r="A44" s="101" t="s">
        <v>110</v>
      </c>
      <c r="B44" s="102"/>
      <c r="C44" s="50" t="s">
        <v>82</v>
      </c>
      <c r="D44" s="24">
        <f>'PCT TALLY'!D42</f>
        <v>4</v>
      </c>
      <c r="E44" s="38">
        <f>'PCT TALLY (2)'!D42</f>
        <v>7</v>
      </c>
      <c r="F44" s="38">
        <f>'PCT TALLY (3)'!D42</f>
        <v>5</v>
      </c>
      <c r="G44" s="38">
        <f>'PCT TALLY (4)'!D42</f>
        <v>2</v>
      </c>
      <c r="H44" s="42">
        <f t="shared" si="0"/>
        <v>18</v>
      </c>
    </row>
    <row r="45" spans="1:8" ht="28.5" customHeight="1" thickBot="1" x14ac:dyDescent="0.3">
      <c r="A45" s="103"/>
      <c r="B45" s="104"/>
      <c r="C45" s="49" t="s">
        <v>111</v>
      </c>
      <c r="D45" s="24">
        <f>'PCT TALLY'!D43</f>
        <v>0</v>
      </c>
      <c r="E45" s="38">
        <f>'PCT TALLY (2)'!D43</f>
        <v>0</v>
      </c>
      <c r="F45" s="38">
        <f>'PCT TALLY (3)'!D43</f>
        <v>2</v>
      </c>
      <c r="G45" s="38">
        <f>'PCT TALLY (4)'!D43</f>
        <v>0</v>
      </c>
      <c r="H45" s="42">
        <f t="shared" si="0"/>
        <v>2</v>
      </c>
    </row>
    <row r="46" spans="1:8" ht="28.5" customHeight="1" thickBot="1" x14ac:dyDescent="0.3">
      <c r="A46" s="101" t="s">
        <v>83</v>
      </c>
      <c r="B46" s="102"/>
      <c r="C46" s="50" t="s">
        <v>114</v>
      </c>
      <c r="D46" s="24">
        <f>'PCT TALLY'!D44</f>
        <v>4</v>
      </c>
      <c r="E46" s="38">
        <f>'PCT TALLY (2)'!D44</f>
        <v>7</v>
      </c>
      <c r="F46" s="38">
        <f>'PCT TALLY (3)'!D44</f>
        <v>5</v>
      </c>
      <c r="G46" s="38">
        <f>'PCT TALLY (4)'!D44</f>
        <v>2</v>
      </c>
      <c r="H46" s="42">
        <f t="shared" si="0"/>
        <v>18</v>
      </c>
    </row>
    <row r="47" spans="1:8" ht="27" thickBot="1" x14ac:dyDescent="0.3">
      <c r="A47" s="103"/>
      <c r="B47" s="104"/>
      <c r="C47" s="49" t="s">
        <v>115</v>
      </c>
      <c r="D47" s="24">
        <f>'PCT TALLY'!D45</f>
        <v>0</v>
      </c>
      <c r="E47" s="38">
        <f>'PCT TALLY (2)'!D45</f>
        <v>0</v>
      </c>
      <c r="F47" s="38">
        <f>'PCT TALLY (3)'!D45</f>
        <v>2</v>
      </c>
      <c r="G47" s="38">
        <f>'PCT TALLY (4)'!D45</f>
        <v>0</v>
      </c>
      <c r="H47" s="42">
        <f t="shared" ref="H47:H49" si="1">+SUM(D47:G47)</f>
        <v>2</v>
      </c>
    </row>
    <row r="48" spans="1:8" ht="30" customHeight="1" thickBot="1" x14ac:dyDescent="0.3">
      <c r="A48" s="101" t="s">
        <v>116</v>
      </c>
      <c r="B48" s="102"/>
      <c r="C48" s="56" t="s">
        <v>117</v>
      </c>
      <c r="D48" s="24">
        <f>'PCT TALLY'!D46</f>
        <v>7</v>
      </c>
      <c r="E48" s="38">
        <f>'PCT TALLY (2)'!D46</f>
        <v>1</v>
      </c>
      <c r="F48" s="38">
        <f>'PCT TALLY (3)'!D46</f>
        <v>3</v>
      </c>
      <c r="G48" s="38">
        <f>'PCT TALLY (4)'!D46</f>
        <v>2</v>
      </c>
      <c r="H48" s="42">
        <f t="shared" si="1"/>
        <v>13</v>
      </c>
    </row>
    <row r="49" spans="1:8" ht="35.25" customHeight="1" thickBot="1" x14ac:dyDescent="0.3">
      <c r="A49" s="103"/>
      <c r="B49" s="104"/>
      <c r="C49" s="57" t="s">
        <v>118</v>
      </c>
      <c r="D49" s="24">
        <f>'PCT TALLY'!D47</f>
        <v>0</v>
      </c>
      <c r="E49" s="38">
        <f>'PCT TALLY (2)'!D47</f>
        <v>4</v>
      </c>
      <c r="F49" s="38">
        <f>'PCT TALLY (3)'!D47</f>
        <v>4</v>
      </c>
      <c r="G49" s="38">
        <f>'PCT TALLY (4)'!D47</f>
        <v>0</v>
      </c>
      <c r="H49" s="42">
        <f t="shared" si="1"/>
        <v>8</v>
      </c>
    </row>
  </sheetData>
  <mergeCells count="22">
    <mergeCell ref="A46:B47"/>
    <mergeCell ref="A48:B49"/>
    <mergeCell ref="A33:B33"/>
    <mergeCell ref="A37:B38"/>
    <mergeCell ref="A40:B41"/>
    <mergeCell ref="A42:B43"/>
    <mergeCell ref="A44:B45"/>
    <mergeCell ref="A11:B11"/>
    <mergeCell ref="A20:B20"/>
    <mergeCell ref="A31:B32"/>
    <mergeCell ref="A12:B12"/>
    <mergeCell ref="A18:B18"/>
    <mergeCell ref="A21:B21"/>
    <mergeCell ref="A24:B25"/>
    <mergeCell ref="A27:B28"/>
    <mergeCell ref="A8:D8"/>
    <mergeCell ref="A1:H1"/>
    <mergeCell ref="A4:D4"/>
    <mergeCell ref="A5:D5"/>
    <mergeCell ref="A6:D6"/>
    <mergeCell ref="A7:D7"/>
    <mergeCell ref="A2:I2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0AB2-5F26-437C-8946-8DBB97DCC001}">
  <sheetPr>
    <pageSetUpPr fitToPage="1"/>
  </sheetPr>
  <dimension ref="A1:O49"/>
  <sheetViews>
    <sheetView topLeftCell="A27" zoomScale="85" zoomScaleNormal="85" workbookViewId="0">
      <selection activeCell="N49" sqref="N49"/>
    </sheetView>
  </sheetViews>
  <sheetFormatPr defaultRowHeight="26.25" x14ac:dyDescent="0.25"/>
  <cols>
    <col min="1" max="1" width="14.85546875" customWidth="1"/>
    <col min="3" max="4" width="22.7109375" customWidth="1"/>
    <col min="5" max="5" width="19.140625" customWidth="1"/>
    <col min="6" max="6" width="18.85546875" customWidth="1"/>
    <col min="7" max="8" width="18.7109375" customWidth="1"/>
    <col min="9" max="9" width="1.140625" hidden="1" customWidth="1"/>
    <col min="10" max="10" width="11.7109375" hidden="1" customWidth="1"/>
    <col min="11" max="11" width="9.140625" customWidth="1"/>
    <col min="12" max="12" width="0" style="62" hidden="1" customWidth="1"/>
  </cols>
  <sheetData>
    <row r="1" spans="1:15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26"/>
    </row>
    <row r="2" spans="1:1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15" ht="36.75" customHeight="1" thickBot="1" x14ac:dyDescent="0.35">
      <c r="A3" s="4"/>
      <c r="B3" s="4"/>
      <c r="E3" s="11" t="s">
        <v>37</v>
      </c>
      <c r="F3" s="11" t="s">
        <v>25</v>
      </c>
      <c r="G3" s="11" t="s">
        <v>24</v>
      </c>
      <c r="H3" s="4"/>
      <c r="I3" s="4"/>
    </row>
    <row r="4" spans="1:15" ht="27" customHeight="1" thickBot="1" x14ac:dyDescent="0.35">
      <c r="A4" s="97" t="s">
        <v>36</v>
      </c>
      <c r="B4" s="97"/>
      <c r="C4" s="97"/>
      <c r="D4" s="98"/>
      <c r="E4" s="12">
        <f>+SUM(E5:E8)</f>
        <v>815</v>
      </c>
      <c r="F4" s="12">
        <f>+SUM(F5:F8)</f>
        <v>290</v>
      </c>
      <c r="G4" s="12">
        <f>+SUM(F4/E4*100)</f>
        <v>35.582822085889568</v>
      </c>
      <c r="H4" s="4"/>
    </row>
    <row r="5" spans="1:15" ht="25.5" customHeight="1" thickBot="1" x14ac:dyDescent="0.35">
      <c r="A5" s="97" t="s">
        <v>0</v>
      </c>
      <c r="B5" s="97"/>
      <c r="C5" s="97"/>
      <c r="D5" s="97"/>
      <c r="E5" s="12">
        <f>'PCT TALLY'!D4</f>
        <v>219</v>
      </c>
      <c r="F5" s="12">
        <f>'PCT TALLY'!E6</f>
        <v>82</v>
      </c>
      <c r="G5" s="12">
        <f>+SUM('PCT TALLY'!F4)</f>
        <v>78.082191780821915</v>
      </c>
      <c r="H5" s="4"/>
      <c r="K5" s="25"/>
      <c r="O5" s="25"/>
    </row>
    <row r="6" spans="1:15" ht="27.75" customHeight="1" thickBot="1" x14ac:dyDescent="0.35">
      <c r="A6" s="97" t="s">
        <v>16</v>
      </c>
      <c r="B6" s="97"/>
      <c r="C6" s="97"/>
      <c r="D6" s="97"/>
      <c r="E6" s="12">
        <f>'PCT TALLY (2)'!D4</f>
        <v>195</v>
      </c>
      <c r="F6" s="12">
        <f>'PCT TALLY (2)'!E6</f>
        <v>76</v>
      </c>
      <c r="G6" s="12">
        <f>+SUM('PCT TALLY (2)'!F4)</f>
        <v>66.153846153846146</v>
      </c>
      <c r="H6" s="4"/>
      <c r="K6" s="25"/>
    </row>
    <row r="7" spans="1:15" ht="31.5" customHeight="1" thickBot="1" x14ac:dyDescent="0.35">
      <c r="A7" s="97" t="s">
        <v>17</v>
      </c>
      <c r="B7" s="97"/>
      <c r="C7" s="97"/>
      <c r="D7" s="97"/>
      <c r="E7" s="12">
        <f>'PCT TALLY (3)'!D4</f>
        <v>207</v>
      </c>
      <c r="F7" s="12">
        <f>'PCT TALLY (3)'!E6</f>
        <v>60</v>
      </c>
      <c r="G7" s="12">
        <f>+SUM('PCT TALLY (3)'!F4)</f>
        <v>68.59903381642512</v>
      </c>
      <c r="H7" s="4"/>
      <c r="K7" s="25"/>
    </row>
    <row r="8" spans="1:15" ht="28.5" customHeight="1" thickBot="1" x14ac:dyDescent="0.35">
      <c r="A8" s="97" t="s">
        <v>18</v>
      </c>
      <c r="B8" s="97"/>
      <c r="C8" s="97"/>
      <c r="D8" s="97"/>
      <c r="E8" s="12">
        <f>'PCT TALLY (4)'!D4</f>
        <v>194</v>
      </c>
      <c r="F8" s="12">
        <f>'PCT TALLY (4)'!E6</f>
        <v>72</v>
      </c>
      <c r="G8" s="12">
        <f>+SUM('PCT TALLY (4)'!F4)</f>
        <v>67.010309278350505</v>
      </c>
      <c r="H8" s="4"/>
      <c r="K8" s="25"/>
    </row>
    <row r="9" spans="1:15" ht="13.5" customHeight="1" thickBot="1" x14ac:dyDescent="0.35">
      <c r="A9" s="19"/>
      <c r="B9" s="19"/>
      <c r="C9" s="19"/>
      <c r="D9" s="19"/>
      <c r="E9" s="16"/>
      <c r="F9" s="16"/>
      <c r="G9" s="16"/>
      <c r="H9" s="18"/>
      <c r="I9" s="4"/>
    </row>
    <row r="10" spans="1:15" ht="42.75" customHeight="1" thickBot="1" x14ac:dyDescent="0.3">
      <c r="D10" s="23" t="s">
        <v>28</v>
      </c>
      <c r="E10" s="23" t="s">
        <v>27</v>
      </c>
      <c r="F10" s="23" t="s">
        <v>29</v>
      </c>
      <c r="G10" s="23" t="s">
        <v>30</v>
      </c>
      <c r="H10" s="23" t="s">
        <v>63</v>
      </c>
      <c r="I10" s="28"/>
      <c r="J10" s="29" t="s">
        <v>57</v>
      </c>
      <c r="L10" s="63" t="s">
        <v>123</v>
      </c>
    </row>
    <row r="11" spans="1:15" ht="54" customHeight="1" thickBot="1" x14ac:dyDescent="0.3">
      <c r="A11" s="99" t="s">
        <v>59</v>
      </c>
      <c r="B11" s="100"/>
      <c r="C11" s="44" t="s">
        <v>58</v>
      </c>
      <c r="D11" s="38">
        <f>'PCT TALLY'!E9</f>
        <v>81</v>
      </c>
      <c r="E11" s="38">
        <f>'PCT TALLY (2)'!E9</f>
        <v>68</v>
      </c>
      <c r="F11" s="38">
        <f>'PCT TALLY (3)'!E9</f>
        <v>54</v>
      </c>
      <c r="G11" s="38">
        <f>'PCT TALLY (4)'!E9</f>
        <v>66</v>
      </c>
      <c r="H11" s="42">
        <f>+SUM(D11:G11)</f>
        <v>269</v>
      </c>
      <c r="L11" s="62">
        <f>+SUM(H11+'Mailed In-TALLY'!H11)</f>
        <v>288</v>
      </c>
    </row>
    <row r="12" spans="1:15" ht="28.5" customHeight="1" thickBot="1" x14ac:dyDescent="0.3">
      <c r="A12" s="105" t="s">
        <v>60</v>
      </c>
      <c r="B12" s="106"/>
      <c r="C12" s="50" t="s">
        <v>88</v>
      </c>
      <c r="D12" s="38">
        <f>'PCT TALLY'!E10</f>
        <v>80</v>
      </c>
      <c r="E12" s="38">
        <f>'PCT TALLY (2)'!E10</f>
        <v>69</v>
      </c>
      <c r="F12" s="38">
        <f>'PCT TALLY (3)'!E10</f>
        <v>60</v>
      </c>
      <c r="G12" s="38">
        <f>'PCT TALLY (4)'!E10</f>
        <v>67</v>
      </c>
      <c r="H12" s="42">
        <f t="shared" ref="H12:H46" si="0">+SUM(D12:G12)</f>
        <v>276</v>
      </c>
      <c r="L12" s="62">
        <f>+SUM(H12+'Mailed In-TALLY'!H12)</f>
        <v>297</v>
      </c>
    </row>
    <row r="13" spans="1:15" ht="28.5" customHeight="1" thickBot="1" x14ac:dyDescent="0.3">
      <c r="A13" s="30"/>
      <c r="B13" s="1"/>
      <c r="C13" s="51" t="s">
        <v>89</v>
      </c>
      <c r="D13" s="38">
        <f>'PCT TALLY'!E11</f>
        <v>1</v>
      </c>
      <c r="E13" s="38">
        <f>'PCT TALLY (2)'!E11</f>
        <v>7</v>
      </c>
      <c r="F13" s="38">
        <f>'PCT TALLY (3)'!E11</f>
        <v>0</v>
      </c>
      <c r="G13" s="38">
        <f>'PCT TALLY (4)'!E11</f>
        <v>5</v>
      </c>
      <c r="H13" s="42">
        <f t="shared" si="0"/>
        <v>13</v>
      </c>
      <c r="L13" s="62">
        <f>+SUM(H13+'Mailed In-TALLY'!H13)</f>
        <v>15</v>
      </c>
    </row>
    <row r="14" spans="1:15" ht="28.5" customHeight="1" thickBot="1" x14ac:dyDescent="0.3">
      <c r="A14" s="30"/>
      <c r="B14" s="1"/>
      <c r="C14" s="51" t="s">
        <v>90</v>
      </c>
      <c r="D14" s="38">
        <f>'PCT TALLY'!E12</f>
        <v>1</v>
      </c>
      <c r="E14" s="38">
        <f>'PCT TALLY (2)'!E12</f>
        <v>0</v>
      </c>
      <c r="F14" s="38">
        <f>'PCT TALLY (3)'!E12</f>
        <v>0</v>
      </c>
      <c r="G14" s="38">
        <f>'PCT TALLY (4)'!E12</f>
        <v>0</v>
      </c>
      <c r="H14" s="42">
        <f t="shared" si="0"/>
        <v>1</v>
      </c>
      <c r="L14" s="62">
        <f>+SUM(H14+'Mailed In-TALLY'!H14)</f>
        <v>1</v>
      </c>
    </row>
    <row r="15" spans="1:15" ht="28.5" customHeight="1" thickBot="1" x14ac:dyDescent="0.3">
      <c r="A15" s="30"/>
      <c r="B15" s="1"/>
      <c r="C15" s="51" t="s">
        <v>91</v>
      </c>
      <c r="D15" s="38">
        <f>'PCT TALLY'!E13</f>
        <v>0</v>
      </c>
      <c r="E15" s="38">
        <f>'PCT TALLY (2)'!E13</f>
        <v>0</v>
      </c>
      <c r="F15" s="38">
        <f>'PCT TALLY (3)'!E13</f>
        <v>0</v>
      </c>
      <c r="G15" s="38">
        <f>'PCT TALLY (4)'!E13</f>
        <v>0</v>
      </c>
      <c r="H15" s="42">
        <f t="shared" si="0"/>
        <v>0</v>
      </c>
      <c r="L15" s="62">
        <f>+SUM(H15+'Mailed In-TALLY'!H15)</f>
        <v>0</v>
      </c>
    </row>
    <row r="16" spans="1:15" ht="28.5" customHeight="1" thickBot="1" x14ac:dyDescent="0.3">
      <c r="A16" s="30"/>
      <c r="B16" s="2"/>
      <c r="C16" s="51" t="s">
        <v>92</v>
      </c>
      <c r="D16" s="38">
        <f>'PCT TALLY'!E14</f>
        <v>0</v>
      </c>
      <c r="E16" s="38">
        <f>'PCT TALLY (2)'!E14</f>
        <v>0</v>
      </c>
      <c r="F16" s="38">
        <f>'PCT TALLY (3)'!E14</f>
        <v>0</v>
      </c>
      <c r="G16" s="38">
        <f>'PCT TALLY (4)'!E14</f>
        <v>0</v>
      </c>
      <c r="H16" s="42">
        <f t="shared" si="0"/>
        <v>0</v>
      </c>
      <c r="L16" s="62">
        <f>+SUM(H16+'Mailed In-TALLY'!H16)</f>
        <v>0</v>
      </c>
    </row>
    <row r="17" spans="1:12" ht="28.5" customHeight="1" thickBot="1" x14ac:dyDescent="0.3">
      <c r="A17" s="31"/>
      <c r="B17" s="32"/>
      <c r="C17" s="49" t="s">
        <v>93</v>
      </c>
      <c r="D17" s="38">
        <f>'PCT TALLY'!E15</f>
        <v>0</v>
      </c>
      <c r="E17" s="38">
        <f>'PCT TALLY (2)'!E15</f>
        <v>0</v>
      </c>
      <c r="F17" s="38">
        <f>'PCT TALLY (3)'!E15</f>
        <v>0</v>
      </c>
      <c r="G17" s="38">
        <f>'PCT TALLY (4)'!E15</f>
        <v>0</v>
      </c>
      <c r="H17" s="42">
        <f t="shared" si="0"/>
        <v>0</v>
      </c>
      <c r="L17" s="62">
        <f>+SUM(H17+'Mailed In-TALLY'!H17)</f>
        <v>0</v>
      </c>
    </row>
    <row r="18" spans="1:12" ht="28.5" customHeight="1" thickBot="1" x14ac:dyDescent="0.3">
      <c r="A18" s="105" t="s">
        <v>66</v>
      </c>
      <c r="B18" s="106"/>
      <c r="C18" s="51" t="s">
        <v>67</v>
      </c>
      <c r="D18" s="38">
        <f>'PCT TALLY'!E16</f>
        <v>79</v>
      </c>
      <c r="E18" s="38">
        <f>'PCT TALLY (2)'!E16</f>
        <v>67</v>
      </c>
      <c r="F18" s="38">
        <f>'PCT TALLY (3)'!E16</f>
        <v>60</v>
      </c>
      <c r="G18" s="38">
        <f>'PCT TALLY (4)'!E16</f>
        <v>60</v>
      </c>
      <c r="H18" s="42">
        <f t="shared" si="0"/>
        <v>266</v>
      </c>
      <c r="L18" s="62">
        <f>+SUM(H18+'Mailed In-TALLY'!H18)</f>
        <v>286</v>
      </c>
    </row>
    <row r="19" spans="1:12" ht="28.5" customHeight="1" thickBot="1" x14ac:dyDescent="0.3">
      <c r="A19" s="30"/>
      <c r="B19" s="2"/>
      <c r="C19" s="51" t="s">
        <v>94</v>
      </c>
      <c r="D19" s="38">
        <f>'PCT TALLY'!E17</f>
        <v>2</v>
      </c>
      <c r="E19" s="38">
        <f>'PCT TALLY (2)'!E17</f>
        <v>6</v>
      </c>
      <c r="F19" s="38">
        <f>'PCT TALLY (3)'!E17</f>
        <v>0</v>
      </c>
      <c r="G19" s="38">
        <f>'PCT TALLY (4)'!E17</f>
        <v>6</v>
      </c>
      <c r="H19" s="42">
        <f t="shared" si="0"/>
        <v>14</v>
      </c>
      <c r="L19" s="62">
        <f>+SUM(H19+'Mailed In-TALLY'!H19)</f>
        <v>16</v>
      </c>
    </row>
    <row r="20" spans="1:12" ht="28.5" customHeight="1" thickBot="1" x14ac:dyDescent="0.3">
      <c r="A20" s="93"/>
      <c r="B20" s="94"/>
      <c r="C20" s="49" t="s">
        <v>95</v>
      </c>
      <c r="D20" s="38">
        <f>'PCT TALLY'!E18</f>
        <v>1</v>
      </c>
      <c r="E20" s="38">
        <f>'PCT TALLY (2)'!E18</f>
        <v>1</v>
      </c>
      <c r="F20" s="38">
        <f>'PCT TALLY (3)'!E18</f>
        <v>0</v>
      </c>
      <c r="G20" s="38">
        <f>'PCT TALLY (4)'!E18</f>
        <v>2</v>
      </c>
      <c r="H20" s="42">
        <f t="shared" si="0"/>
        <v>4</v>
      </c>
      <c r="L20" s="62">
        <f>+SUM(H20+'Mailed In-TALLY'!H20)</f>
        <v>4</v>
      </c>
    </row>
    <row r="21" spans="1:12" ht="28.5" customHeight="1" thickBot="1" x14ac:dyDescent="0.3">
      <c r="A21" s="105" t="s">
        <v>68</v>
      </c>
      <c r="B21" s="106"/>
      <c r="C21" s="50" t="s">
        <v>69</v>
      </c>
      <c r="D21" s="38">
        <f>'PCT TALLY'!E19</f>
        <v>78</v>
      </c>
      <c r="E21" s="38">
        <f>'PCT TALLY (2)'!E19</f>
        <v>67</v>
      </c>
      <c r="F21" s="38">
        <f>'PCT TALLY (3)'!E19</f>
        <v>59</v>
      </c>
      <c r="G21" s="38">
        <f>'PCT TALLY (4)'!E19</f>
        <v>63</v>
      </c>
      <c r="H21" s="42">
        <f t="shared" si="0"/>
        <v>267</v>
      </c>
      <c r="L21" s="62">
        <f>+SUM(H21+'Mailed In-TALLY'!H21)</f>
        <v>286</v>
      </c>
    </row>
    <row r="22" spans="1:12" ht="28.5" customHeight="1" thickBot="1" x14ac:dyDescent="0.3">
      <c r="A22" s="30"/>
      <c r="B22" s="43"/>
      <c r="C22" s="51" t="s">
        <v>96</v>
      </c>
      <c r="D22" s="38">
        <f>'PCT TALLY'!E20</f>
        <v>2</v>
      </c>
      <c r="E22" s="38">
        <f>'PCT TALLY (2)'!E20</f>
        <v>7</v>
      </c>
      <c r="F22" s="38">
        <f>'PCT TALLY (3)'!E20</f>
        <v>0</v>
      </c>
      <c r="G22" s="38">
        <f>'PCT TALLY (4)'!E20</f>
        <v>4</v>
      </c>
      <c r="H22" s="42">
        <f t="shared" si="0"/>
        <v>13</v>
      </c>
      <c r="L22" s="62">
        <f>+SUM(H22+'Mailed In-TALLY'!H22)</f>
        <v>16</v>
      </c>
    </row>
    <row r="23" spans="1:12" ht="28.5" customHeight="1" thickBot="1" x14ac:dyDescent="0.3">
      <c r="A23" s="30"/>
      <c r="B23" s="43"/>
      <c r="C23" s="51" t="s">
        <v>97</v>
      </c>
      <c r="D23" s="38">
        <f>'PCT TALLY'!E21</f>
        <v>2</v>
      </c>
      <c r="E23" s="38">
        <f>'PCT TALLY (2)'!E21</f>
        <v>0</v>
      </c>
      <c r="F23" s="38">
        <f>'PCT TALLY (3)'!E21</f>
        <v>0</v>
      </c>
      <c r="G23" s="38">
        <f>'PCT TALLY (4)'!E21</f>
        <v>1</v>
      </c>
      <c r="H23" s="42">
        <f t="shared" si="0"/>
        <v>3</v>
      </c>
      <c r="L23" s="62">
        <f>+SUM(H23+'Mailed In-TALLY'!H23)</f>
        <v>3</v>
      </c>
    </row>
    <row r="24" spans="1:12" ht="28.5" customHeight="1" thickBot="1" x14ac:dyDescent="0.3">
      <c r="A24" s="101" t="s">
        <v>70</v>
      </c>
      <c r="B24" s="102"/>
      <c r="C24" s="50" t="s">
        <v>71</v>
      </c>
      <c r="D24" s="38">
        <f>'PCT TALLY'!E22</f>
        <v>79</v>
      </c>
      <c r="E24" s="38">
        <f>'PCT TALLY (2)'!E22</f>
        <v>68</v>
      </c>
      <c r="F24" s="38">
        <f>'PCT TALLY (3)'!E22</f>
        <v>59</v>
      </c>
      <c r="G24" s="38">
        <f>'PCT TALLY (4)'!E22</f>
        <v>63</v>
      </c>
      <c r="H24" s="42">
        <f t="shared" si="0"/>
        <v>269</v>
      </c>
      <c r="L24" s="62">
        <f>+SUM(H24+'Mailed In-TALLY'!H24)</f>
        <v>289</v>
      </c>
    </row>
    <row r="25" spans="1:12" ht="28.5" customHeight="1" thickBot="1" x14ac:dyDescent="0.3">
      <c r="A25" s="107"/>
      <c r="B25" s="108"/>
      <c r="C25" s="51" t="s">
        <v>98</v>
      </c>
      <c r="D25" s="38">
        <f>'PCT TALLY'!E23</f>
        <v>1</v>
      </c>
      <c r="E25" s="38">
        <f>'PCT TALLY (2)'!E23</f>
        <v>6</v>
      </c>
      <c r="F25" s="38">
        <f>'PCT TALLY (3)'!E23</f>
        <v>0</v>
      </c>
      <c r="G25" s="38">
        <f>'PCT TALLY (4)'!E23</f>
        <v>2</v>
      </c>
      <c r="H25" s="42">
        <f t="shared" si="0"/>
        <v>9</v>
      </c>
      <c r="L25" s="62">
        <f>+SUM(H25+'Mailed In-TALLY'!H25)</f>
        <v>11</v>
      </c>
    </row>
    <row r="26" spans="1:12" ht="28.5" customHeight="1" thickBot="1" x14ac:dyDescent="0.3">
      <c r="A26" s="31"/>
      <c r="B26" s="34"/>
      <c r="C26" s="49" t="s">
        <v>99</v>
      </c>
      <c r="D26" s="38">
        <f>'PCT TALLY'!E24</f>
        <v>1</v>
      </c>
      <c r="E26" s="38">
        <f>'PCT TALLY (2)'!E24</f>
        <v>1</v>
      </c>
      <c r="F26" s="38">
        <f>'PCT TALLY (3)'!E24</f>
        <v>0</v>
      </c>
      <c r="G26" s="38">
        <f>'PCT TALLY (4)'!E24</f>
        <v>2</v>
      </c>
      <c r="H26" s="42">
        <f t="shared" si="0"/>
        <v>4</v>
      </c>
      <c r="L26" s="62">
        <f>+SUM(H26+'Mailed In-TALLY'!H26)</f>
        <v>4</v>
      </c>
    </row>
    <row r="27" spans="1:12" ht="28.5" customHeight="1" thickBot="1" x14ac:dyDescent="0.3">
      <c r="A27" s="101" t="s">
        <v>72</v>
      </c>
      <c r="B27" s="102"/>
      <c r="C27" s="50" t="s">
        <v>73</v>
      </c>
      <c r="D27" s="38">
        <f>'PCT TALLY'!E25</f>
        <v>78</v>
      </c>
      <c r="E27" s="38">
        <f>'PCT TALLY (2)'!E25</f>
        <v>67</v>
      </c>
      <c r="F27" s="38">
        <f>'PCT TALLY (3)'!E25</f>
        <v>59</v>
      </c>
      <c r="G27" s="38">
        <f>'PCT TALLY (4)'!E25</f>
        <v>63</v>
      </c>
      <c r="H27" s="42">
        <f t="shared" si="0"/>
        <v>267</v>
      </c>
      <c r="L27" s="62">
        <f>+SUM(H27+'Mailed In-TALLY'!H27)</f>
        <v>287</v>
      </c>
    </row>
    <row r="28" spans="1:12" ht="28.5" customHeight="1" thickBot="1" x14ac:dyDescent="0.3">
      <c r="A28" s="107"/>
      <c r="B28" s="108"/>
      <c r="C28" s="51" t="s">
        <v>100</v>
      </c>
      <c r="D28" s="38">
        <f>'PCT TALLY'!E26</f>
        <v>2</v>
      </c>
      <c r="E28" s="38">
        <f>'PCT TALLY (2)'!E26</f>
        <v>7</v>
      </c>
      <c r="F28" s="38">
        <f>'PCT TALLY (3)'!E26</f>
        <v>0</v>
      </c>
      <c r="G28" s="38">
        <f>'PCT TALLY (4)'!E26</f>
        <v>3</v>
      </c>
      <c r="H28" s="42">
        <f t="shared" si="0"/>
        <v>12</v>
      </c>
      <c r="L28" s="62">
        <f>+SUM(H28+'Mailed In-TALLY'!H28)</f>
        <v>14</v>
      </c>
    </row>
    <row r="29" spans="1:12" ht="28.5" customHeight="1" thickBot="1" x14ac:dyDescent="0.3">
      <c r="A29" s="53"/>
      <c r="B29" s="52"/>
      <c r="C29" s="51" t="s">
        <v>101</v>
      </c>
      <c r="D29" s="38">
        <f>'PCT TALLY'!E27</f>
        <v>0</v>
      </c>
      <c r="E29" s="38">
        <f>'PCT TALLY (2)'!E27</f>
        <v>0</v>
      </c>
      <c r="F29" s="38">
        <f>'PCT TALLY (3)'!E27</f>
        <v>0</v>
      </c>
      <c r="G29" s="38">
        <f>'PCT TALLY (4)'!E27</f>
        <v>0</v>
      </c>
      <c r="H29" s="42">
        <f t="shared" si="0"/>
        <v>0</v>
      </c>
      <c r="L29" s="62">
        <f>+SUM(H29+'Mailed In-TALLY'!H29)</f>
        <v>0</v>
      </c>
    </row>
    <row r="30" spans="1:12" ht="28.5" customHeight="1" thickBot="1" x14ac:dyDescent="0.3">
      <c r="A30" s="53"/>
      <c r="B30" s="52"/>
      <c r="C30" s="51" t="s">
        <v>102</v>
      </c>
      <c r="D30" s="38">
        <f>'PCT TALLY'!E28</f>
        <v>0</v>
      </c>
      <c r="E30" s="38">
        <f>'PCT TALLY (2)'!E28</f>
        <v>0</v>
      </c>
      <c r="F30" s="38">
        <f>'PCT TALLY (3)'!E28</f>
        <v>0</v>
      </c>
      <c r="G30" s="38">
        <f>'PCT TALLY (4)'!E28</f>
        <v>0</v>
      </c>
      <c r="H30" s="42">
        <f t="shared" si="0"/>
        <v>0</v>
      </c>
      <c r="L30" s="62">
        <f>+SUM(H30+'Mailed In-TALLY'!H30)</f>
        <v>0</v>
      </c>
    </row>
    <row r="31" spans="1:12" ht="28.5" customHeight="1" thickBot="1" x14ac:dyDescent="0.3">
      <c r="A31" s="101" t="s">
        <v>74</v>
      </c>
      <c r="B31" s="102"/>
      <c r="C31" s="50" t="s">
        <v>75</v>
      </c>
      <c r="D31" s="38">
        <f>'PCT TALLY'!E29</f>
        <v>77</v>
      </c>
      <c r="E31" s="38">
        <f>'PCT TALLY (2)'!E29</f>
        <v>68</v>
      </c>
      <c r="F31" s="38">
        <f>'PCT TALLY (3)'!E29</f>
        <v>60</v>
      </c>
      <c r="G31" s="38">
        <f>'PCT TALLY (4)'!E29</f>
        <v>65</v>
      </c>
      <c r="H31" s="42">
        <f t="shared" si="0"/>
        <v>270</v>
      </c>
      <c r="L31" s="62">
        <f>+SUM(H31+'Mailed In-TALLY'!H31)</f>
        <v>290</v>
      </c>
    </row>
    <row r="32" spans="1:12" ht="28.5" customHeight="1" thickBot="1" x14ac:dyDescent="0.3">
      <c r="A32" s="103"/>
      <c r="B32" s="104"/>
      <c r="C32" s="49" t="s">
        <v>103</v>
      </c>
      <c r="D32" s="38">
        <f>'PCT TALLY'!E30</f>
        <v>2</v>
      </c>
      <c r="E32" s="38">
        <f>'PCT TALLY (2)'!E30</f>
        <v>7</v>
      </c>
      <c r="F32" s="38">
        <f>'PCT TALLY (3)'!E30</f>
        <v>0</v>
      </c>
      <c r="G32" s="38">
        <f>'PCT TALLY (4)'!E30</f>
        <v>4</v>
      </c>
      <c r="H32" s="42">
        <f t="shared" si="0"/>
        <v>13</v>
      </c>
      <c r="L32" s="62">
        <f>+SUM(H32+'Mailed In-TALLY'!H32)</f>
        <v>15</v>
      </c>
    </row>
    <row r="33" spans="1:12" ht="28.5" customHeight="1" thickBot="1" x14ac:dyDescent="0.3">
      <c r="A33" s="105" t="s">
        <v>76</v>
      </c>
      <c r="B33" s="106"/>
      <c r="C33" s="50" t="s">
        <v>77</v>
      </c>
      <c r="D33" s="38">
        <f>'PCT TALLY'!E31</f>
        <v>75</v>
      </c>
      <c r="E33" s="38">
        <f>'PCT TALLY (2)'!E31</f>
        <v>64</v>
      </c>
      <c r="F33" s="38">
        <f>'PCT TALLY (3)'!E31</f>
        <v>57</v>
      </c>
      <c r="G33" s="38">
        <f>'PCT TALLY (4)'!E31</f>
        <v>63</v>
      </c>
      <c r="H33" s="42">
        <f t="shared" si="0"/>
        <v>259</v>
      </c>
      <c r="L33" s="62">
        <f>+SUM(H33+'Mailed In-TALLY'!H33)</f>
        <v>279</v>
      </c>
    </row>
    <row r="34" spans="1:12" ht="28.5" customHeight="1" thickBot="1" x14ac:dyDescent="0.3">
      <c r="A34" s="30"/>
      <c r="C34" s="51" t="s">
        <v>104</v>
      </c>
      <c r="D34" s="38">
        <f>'PCT TALLY'!E32</f>
        <v>3</v>
      </c>
      <c r="E34" s="38">
        <f>'PCT TALLY (2)'!E32</f>
        <v>8</v>
      </c>
      <c r="F34" s="38">
        <f>'PCT TALLY (3)'!E32</f>
        <v>2</v>
      </c>
      <c r="G34" s="38">
        <f>'PCT TALLY (4)'!E32</f>
        <v>2</v>
      </c>
      <c r="H34" s="42">
        <f t="shared" si="0"/>
        <v>15</v>
      </c>
      <c r="L34" s="62">
        <f>+SUM(H34+'Mailed In-TALLY'!H34)</f>
        <v>17</v>
      </c>
    </row>
    <row r="35" spans="1:12" ht="28.5" customHeight="1" thickBot="1" x14ac:dyDescent="0.3">
      <c r="A35" s="30"/>
      <c r="C35" s="51" t="s">
        <v>105</v>
      </c>
      <c r="D35" s="38">
        <f>'PCT TALLY'!E33</f>
        <v>1</v>
      </c>
      <c r="E35" s="38">
        <f>'PCT TALLY (2)'!E33</f>
        <v>1</v>
      </c>
      <c r="F35" s="38">
        <f>'PCT TALLY (3)'!E33</f>
        <v>0</v>
      </c>
      <c r="G35" s="38">
        <f>'PCT TALLY (4)'!E33</f>
        <v>2</v>
      </c>
      <c r="H35" s="42">
        <f t="shared" si="0"/>
        <v>4</v>
      </c>
      <c r="L35" s="62">
        <f>+SUM(H35+'Mailed In-TALLY'!H35)</f>
        <v>4</v>
      </c>
    </row>
    <row r="36" spans="1:12" ht="28.5" customHeight="1" thickBot="1" x14ac:dyDescent="0.3">
      <c r="A36" s="31"/>
      <c r="B36" s="35"/>
      <c r="C36" s="49" t="s">
        <v>106</v>
      </c>
      <c r="D36" s="38">
        <f>'PCT TALLY'!E34</f>
        <v>1</v>
      </c>
      <c r="E36" s="38">
        <f>'PCT TALLY (2)'!E34</f>
        <v>0</v>
      </c>
      <c r="F36" s="38">
        <f>'PCT TALLY (3)'!E34</f>
        <v>1</v>
      </c>
      <c r="G36" s="38">
        <f>'PCT TALLY (4)'!E34</f>
        <v>1</v>
      </c>
      <c r="H36" s="42">
        <f t="shared" si="0"/>
        <v>3</v>
      </c>
      <c r="L36" s="62">
        <f>+SUM(H36+'Mailed In-TALLY'!H36)</f>
        <v>3</v>
      </c>
    </row>
    <row r="37" spans="1:12" ht="28.5" customHeight="1" thickBot="1" x14ac:dyDescent="0.3">
      <c r="A37" s="109" t="s">
        <v>78</v>
      </c>
      <c r="B37" s="110"/>
      <c r="C37" s="51" t="s">
        <v>119</v>
      </c>
      <c r="D37" s="38">
        <f>'PCT TALLY'!E35</f>
        <v>77</v>
      </c>
      <c r="E37" s="38">
        <f>'PCT TALLY (2)'!E35</f>
        <v>66</v>
      </c>
      <c r="F37" s="38">
        <f>'PCT TALLY (3)'!E35</f>
        <v>60</v>
      </c>
      <c r="G37" s="38">
        <f>'PCT TALLY (4)'!E35</f>
        <v>62</v>
      </c>
      <c r="H37" s="42">
        <f t="shared" si="0"/>
        <v>265</v>
      </c>
      <c r="L37" s="62">
        <f>+SUM(H37+'Mailed In-TALLY'!H37)</f>
        <v>283</v>
      </c>
    </row>
    <row r="38" spans="1:12" ht="28.5" customHeight="1" thickBot="1" x14ac:dyDescent="0.3">
      <c r="A38" s="111"/>
      <c r="B38" s="112"/>
      <c r="C38" s="51" t="s">
        <v>120</v>
      </c>
      <c r="D38" s="38">
        <f>'PCT TALLY'!E36</f>
        <v>2</v>
      </c>
      <c r="E38" s="38">
        <f>'PCT TALLY (2)'!E36</f>
        <v>8</v>
      </c>
      <c r="F38" s="38">
        <f>'PCT TALLY (3)'!E36</f>
        <v>0</v>
      </c>
      <c r="G38" s="38">
        <f>'PCT TALLY (4)'!E36</f>
        <v>3</v>
      </c>
      <c r="H38" s="42">
        <f t="shared" si="0"/>
        <v>13</v>
      </c>
      <c r="L38" s="62">
        <f>+SUM(H38+'Mailed In-TALLY'!H38)</f>
        <v>15</v>
      </c>
    </row>
    <row r="39" spans="1:12" ht="28.5" customHeight="1" thickBot="1" x14ac:dyDescent="0.3">
      <c r="A39" s="30"/>
      <c r="C39" s="51" t="s">
        <v>121</v>
      </c>
      <c r="D39" s="38">
        <f>'PCT TALLY'!E37</f>
        <v>1</v>
      </c>
      <c r="E39" s="38">
        <f>'PCT TALLY (2)'!E37</f>
        <v>0</v>
      </c>
      <c r="F39" s="38">
        <f>'PCT TALLY (3)'!E37</f>
        <v>0</v>
      </c>
      <c r="G39" s="38">
        <f>'PCT TALLY (4)'!E37</f>
        <v>2</v>
      </c>
      <c r="H39" s="42">
        <f t="shared" si="0"/>
        <v>3</v>
      </c>
      <c r="L39" s="62">
        <f>+SUM(H39+'Mailed In-TALLY'!H39)</f>
        <v>3</v>
      </c>
    </row>
    <row r="40" spans="1:12" ht="28.5" customHeight="1" thickBot="1" x14ac:dyDescent="0.3">
      <c r="A40" s="101" t="s">
        <v>79</v>
      </c>
      <c r="B40" s="102"/>
      <c r="C40" s="50" t="s">
        <v>107</v>
      </c>
      <c r="D40" s="38">
        <f>'PCT TALLY'!E38</f>
        <v>80</v>
      </c>
      <c r="E40" s="38">
        <f>'PCT TALLY (2)'!E38</f>
        <v>67</v>
      </c>
      <c r="F40" s="38">
        <f>'PCT TALLY (3)'!E38</f>
        <v>60</v>
      </c>
      <c r="G40" s="38">
        <f>'PCT TALLY (4)'!E38</f>
        <v>65</v>
      </c>
      <c r="H40" s="42">
        <f t="shared" si="0"/>
        <v>272</v>
      </c>
      <c r="L40" s="62">
        <f>+SUM(H40+'Mailed In-TALLY'!H40)</f>
        <v>290</v>
      </c>
    </row>
    <row r="41" spans="1:12" ht="28.5" customHeight="1" thickBot="1" x14ac:dyDescent="0.3">
      <c r="A41" s="103"/>
      <c r="B41" s="104"/>
      <c r="C41" s="49" t="s">
        <v>108</v>
      </c>
      <c r="D41" s="38">
        <f>'PCT TALLY'!E39</f>
        <v>1</v>
      </c>
      <c r="E41" s="38">
        <f>'PCT TALLY (2)'!E39</f>
        <v>7</v>
      </c>
      <c r="F41" s="38">
        <f>'PCT TALLY (3)'!E39</f>
        <v>0</v>
      </c>
      <c r="G41" s="38">
        <f>'PCT TALLY (4)'!E39</f>
        <v>3</v>
      </c>
      <c r="H41" s="42">
        <f t="shared" si="0"/>
        <v>11</v>
      </c>
      <c r="L41" s="62">
        <f>+SUM(H41+'Mailed In-TALLY'!H41)</f>
        <v>13</v>
      </c>
    </row>
    <row r="42" spans="1:12" ht="28.5" customHeight="1" thickBot="1" x14ac:dyDescent="0.3">
      <c r="A42" s="101" t="s">
        <v>80</v>
      </c>
      <c r="B42" s="102"/>
      <c r="C42" s="50" t="s">
        <v>81</v>
      </c>
      <c r="D42" s="38">
        <f>'PCT TALLY'!E40</f>
        <v>80</v>
      </c>
      <c r="E42" s="38">
        <f>'PCT TALLY (2)'!E40</f>
        <v>64</v>
      </c>
      <c r="F42" s="38">
        <f>'PCT TALLY (3)'!E40</f>
        <v>60</v>
      </c>
      <c r="G42" s="38">
        <f>'PCT TALLY (4)'!E40</f>
        <v>64</v>
      </c>
      <c r="H42" s="42">
        <f t="shared" si="0"/>
        <v>268</v>
      </c>
      <c r="L42" s="62">
        <f>+SUM(H42+'Mailed In-TALLY'!H42)</f>
        <v>285</v>
      </c>
    </row>
    <row r="43" spans="1:12" ht="28.5" customHeight="1" thickBot="1" x14ac:dyDescent="0.3">
      <c r="A43" s="103"/>
      <c r="B43" s="104"/>
      <c r="C43" s="49" t="s">
        <v>109</v>
      </c>
      <c r="D43" s="38">
        <f>'PCT TALLY'!E41</f>
        <v>1</v>
      </c>
      <c r="E43" s="38">
        <f>'PCT TALLY (2)'!E41</f>
        <v>6</v>
      </c>
      <c r="F43" s="38">
        <f>'PCT TALLY (3)'!E41</f>
        <v>0</v>
      </c>
      <c r="G43" s="38">
        <f>'PCT TALLY (4)'!E41</f>
        <v>5</v>
      </c>
      <c r="H43" s="42">
        <f t="shared" si="0"/>
        <v>12</v>
      </c>
      <c r="L43" s="62">
        <f>+SUM(H43+'Mailed In-TALLY'!H43)</f>
        <v>14</v>
      </c>
    </row>
    <row r="44" spans="1:12" ht="28.5" customHeight="1" thickBot="1" x14ac:dyDescent="0.3">
      <c r="A44" s="101" t="s">
        <v>110</v>
      </c>
      <c r="B44" s="102"/>
      <c r="C44" s="50" t="s">
        <v>82</v>
      </c>
      <c r="D44" s="38">
        <f>'PCT TALLY'!E42</f>
        <v>78</v>
      </c>
      <c r="E44" s="38">
        <f>'PCT TALLY (2)'!E42</f>
        <v>64</v>
      </c>
      <c r="F44" s="38">
        <f>'PCT TALLY (3)'!E42</f>
        <v>59</v>
      </c>
      <c r="G44" s="38">
        <f>'PCT TALLY (4)'!E42</f>
        <v>63</v>
      </c>
      <c r="H44" s="42">
        <f t="shared" si="0"/>
        <v>264</v>
      </c>
      <c r="L44" s="62">
        <f>+SUM(H44+'Mailed In-TALLY'!H44)</f>
        <v>282</v>
      </c>
    </row>
    <row r="45" spans="1:12" ht="28.5" customHeight="1" thickBot="1" x14ac:dyDescent="0.3">
      <c r="A45" s="103"/>
      <c r="B45" s="104"/>
      <c r="C45" s="49" t="s">
        <v>111</v>
      </c>
      <c r="D45" s="38">
        <f>'PCT TALLY'!E43</f>
        <v>1</v>
      </c>
      <c r="E45" s="38">
        <f>'PCT TALLY (2)'!E43</f>
        <v>7</v>
      </c>
      <c r="F45" s="38">
        <f>'PCT TALLY (3)'!E43</f>
        <v>0</v>
      </c>
      <c r="G45" s="38">
        <f>'PCT TALLY (4)'!E43</f>
        <v>5</v>
      </c>
      <c r="H45" s="42">
        <f t="shared" si="0"/>
        <v>13</v>
      </c>
      <c r="L45" s="62">
        <f>+SUM(H45+'Mailed In-TALLY'!H45)</f>
        <v>15</v>
      </c>
    </row>
    <row r="46" spans="1:12" ht="28.5" customHeight="1" thickBot="1" x14ac:dyDescent="0.3">
      <c r="A46" s="101" t="s">
        <v>83</v>
      </c>
      <c r="B46" s="102"/>
      <c r="C46" s="50" t="s">
        <v>114</v>
      </c>
      <c r="D46" s="38">
        <f>'PCT TALLY'!E44</f>
        <v>78</v>
      </c>
      <c r="E46" s="38">
        <f>'PCT TALLY (2)'!E44</f>
        <v>65</v>
      </c>
      <c r="F46" s="38">
        <f>'PCT TALLY (3)'!E44</f>
        <v>59</v>
      </c>
      <c r="G46" s="38">
        <f>'PCT TALLY (4)'!E44</f>
        <v>64</v>
      </c>
      <c r="H46" s="42">
        <f t="shared" si="0"/>
        <v>266</v>
      </c>
      <c r="L46" s="62">
        <f>+SUM(H46+'Mailed In-TALLY'!H46)</f>
        <v>284</v>
      </c>
    </row>
    <row r="47" spans="1:12" ht="24" customHeight="1" thickBot="1" x14ac:dyDescent="0.3">
      <c r="A47" s="103"/>
      <c r="B47" s="104"/>
      <c r="C47" s="49" t="s">
        <v>115</v>
      </c>
      <c r="D47" s="38">
        <f>'PCT TALLY'!E45</f>
        <v>1</v>
      </c>
      <c r="E47" s="38">
        <f>'PCT TALLY (2)'!E45</f>
        <v>6</v>
      </c>
      <c r="F47" s="38">
        <f>'PCT TALLY (3)'!E45</f>
        <v>0</v>
      </c>
      <c r="G47" s="38">
        <f>'PCT TALLY (4)'!E45</f>
        <v>4</v>
      </c>
      <c r="H47" s="42">
        <f t="shared" ref="H47:H49" si="1">+SUM(D47:G47)</f>
        <v>11</v>
      </c>
      <c r="L47" s="62">
        <f>+SUM(H47+'Mailed In-TALLY'!H47)</f>
        <v>13</v>
      </c>
    </row>
    <row r="48" spans="1:12" ht="25.5" customHeight="1" thickBot="1" x14ac:dyDescent="0.3">
      <c r="A48" s="113" t="s">
        <v>116</v>
      </c>
      <c r="B48" s="114"/>
      <c r="C48" s="56" t="s">
        <v>117</v>
      </c>
      <c r="D48" s="38">
        <f>'PCT TALLY'!E46</f>
        <v>68</v>
      </c>
      <c r="E48" s="38">
        <f>'PCT TALLY (2)'!E46</f>
        <v>58</v>
      </c>
      <c r="F48" s="38">
        <f>'PCT TALLY (3)'!E46</f>
        <v>41</v>
      </c>
      <c r="G48" s="38">
        <f>'PCT TALLY (4)'!E46</f>
        <v>56</v>
      </c>
      <c r="H48" s="42">
        <f t="shared" si="1"/>
        <v>223</v>
      </c>
      <c r="L48" s="62">
        <f>+SUM(H48+'Mailed In-TALLY'!H48)</f>
        <v>236</v>
      </c>
    </row>
    <row r="49" spans="1:12" ht="30" customHeight="1" thickBot="1" x14ac:dyDescent="0.3">
      <c r="A49" s="115"/>
      <c r="B49" s="116"/>
      <c r="C49" s="57" t="s">
        <v>118</v>
      </c>
      <c r="D49" s="38">
        <f>'PCT TALLY'!E47</f>
        <v>12</v>
      </c>
      <c r="E49" s="38">
        <f>'PCT TALLY (2)'!E47</f>
        <v>15</v>
      </c>
      <c r="F49" s="38">
        <f>'PCT TALLY (3)'!E47</f>
        <v>16</v>
      </c>
      <c r="G49" s="38">
        <f>'PCT TALLY (4)'!E47</f>
        <v>14</v>
      </c>
      <c r="H49" s="42">
        <f t="shared" si="1"/>
        <v>57</v>
      </c>
      <c r="L49" s="62">
        <f>+SUM(H49+'Mailed In-TALLY'!H49)</f>
        <v>65</v>
      </c>
    </row>
  </sheetData>
  <mergeCells count="22">
    <mergeCell ref="A33:B33"/>
    <mergeCell ref="A37:B38"/>
    <mergeCell ref="A4:D4"/>
    <mergeCell ref="A5:D5"/>
    <mergeCell ref="A6:D6"/>
    <mergeCell ref="A7:D7"/>
    <mergeCell ref="A8:D8"/>
    <mergeCell ref="A21:B21"/>
    <mergeCell ref="A24:B25"/>
    <mergeCell ref="A27:B28"/>
    <mergeCell ref="A2:I2"/>
    <mergeCell ref="A31:B32"/>
    <mergeCell ref="A1:H1"/>
    <mergeCell ref="A11:B11"/>
    <mergeCell ref="A20:B20"/>
    <mergeCell ref="A12:B12"/>
    <mergeCell ref="A18:B18"/>
    <mergeCell ref="A40:B41"/>
    <mergeCell ref="A42:B43"/>
    <mergeCell ref="A44:B45"/>
    <mergeCell ref="A46:B47"/>
    <mergeCell ref="A48:B49"/>
  </mergeCells>
  <pageMargins left="0.7" right="0.7" top="0.75" bottom="0.75" header="0.3" footer="0.3"/>
  <pageSetup paperSize="5" scale="7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287B-E842-45B3-AC7F-8B4ED22CDF3A}">
  <sheetPr>
    <pageSetUpPr fitToPage="1"/>
  </sheetPr>
  <dimension ref="A1:J49"/>
  <sheetViews>
    <sheetView topLeftCell="A36" zoomScale="85" zoomScaleNormal="85" workbookViewId="0">
      <selection activeCell="G48" sqref="G48"/>
    </sheetView>
  </sheetViews>
  <sheetFormatPr defaultRowHeight="15" x14ac:dyDescent="0.25"/>
  <cols>
    <col min="1" max="1" width="14.85546875" customWidth="1"/>
    <col min="3" max="4" width="18" customWidth="1"/>
    <col min="5" max="5" width="19.140625" customWidth="1"/>
    <col min="6" max="6" width="18.85546875" customWidth="1"/>
    <col min="7" max="8" width="18.7109375" customWidth="1"/>
  </cols>
  <sheetData>
    <row r="1" spans="1:10" ht="23.25" x14ac:dyDescent="0.25">
      <c r="A1" s="90" t="s">
        <v>3</v>
      </c>
      <c r="B1" s="90"/>
      <c r="C1" s="90"/>
      <c r="D1" s="90"/>
      <c r="E1" s="90"/>
      <c r="F1" s="90"/>
      <c r="G1" s="90"/>
      <c r="H1" s="90"/>
    </row>
    <row r="2" spans="1:10" ht="23.25" x14ac:dyDescent="0.25">
      <c r="A2" s="75" t="s">
        <v>122</v>
      </c>
      <c r="B2" s="75"/>
      <c r="C2" s="75"/>
      <c r="D2" s="75"/>
      <c r="E2" s="75"/>
      <c r="F2" s="75"/>
      <c r="G2" s="75"/>
      <c r="H2" s="75"/>
      <c r="I2" s="75"/>
    </row>
    <row r="3" spans="1:10" ht="36.75" customHeight="1" thickBot="1" x14ac:dyDescent="0.35">
      <c r="A3" s="4"/>
      <c r="B3" s="4"/>
      <c r="E3" s="11" t="s">
        <v>37</v>
      </c>
      <c r="F3" s="11" t="s">
        <v>25</v>
      </c>
      <c r="G3" s="11" t="s">
        <v>24</v>
      </c>
      <c r="H3" s="4"/>
    </row>
    <row r="4" spans="1:10" ht="27" customHeight="1" thickBot="1" x14ac:dyDescent="0.35">
      <c r="A4" s="97" t="s">
        <v>36</v>
      </c>
      <c r="B4" s="97"/>
      <c r="C4" s="97"/>
      <c r="D4" s="98"/>
      <c r="E4" s="12">
        <f>+SUM(E5:E8)</f>
        <v>815</v>
      </c>
      <c r="F4" s="12">
        <f>+SUM(F5:F8)</f>
        <v>259</v>
      </c>
      <c r="G4" s="12">
        <f>+SUM(F4/E4*100)</f>
        <v>31.779141104294478</v>
      </c>
      <c r="H4" s="4"/>
    </row>
    <row r="5" spans="1:10" ht="25.5" customHeight="1" thickBot="1" x14ac:dyDescent="0.35">
      <c r="A5" s="97" t="s">
        <v>0</v>
      </c>
      <c r="B5" s="97"/>
      <c r="C5" s="97"/>
      <c r="D5" s="97"/>
      <c r="E5" s="12">
        <f>'PCT TALLY'!D4</f>
        <v>219</v>
      </c>
      <c r="F5" s="12">
        <f>'PCT TALLY'!F6</f>
        <v>82</v>
      </c>
      <c r="G5" s="12">
        <f>+SUM('PCT TALLY'!F4)</f>
        <v>78.082191780821915</v>
      </c>
      <c r="H5" s="4"/>
    </row>
    <row r="6" spans="1:10" ht="27.75" customHeight="1" thickBot="1" x14ac:dyDescent="0.35">
      <c r="A6" s="97" t="s">
        <v>16</v>
      </c>
      <c r="B6" s="97"/>
      <c r="C6" s="97"/>
      <c r="D6" s="97"/>
      <c r="E6" s="12">
        <f>'PCT TALLY (2)'!D4</f>
        <v>195</v>
      </c>
      <c r="F6" s="12">
        <f>'PCT TALLY (2)'!F6</f>
        <v>46</v>
      </c>
      <c r="G6" s="12">
        <f>+SUM('PCT TALLY (2)'!F4)</f>
        <v>66.153846153846146</v>
      </c>
      <c r="H6" s="4"/>
    </row>
    <row r="7" spans="1:10" ht="31.5" customHeight="1" thickBot="1" x14ac:dyDescent="0.4">
      <c r="A7" s="97" t="s">
        <v>17</v>
      </c>
      <c r="B7" s="97"/>
      <c r="C7" s="97"/>
      <c r="D7" s="97"/>
      <c r="E7" s="12">
        <f>'PCT TALLY (3)'!D4</f>
        <v>207</v>
      </c>
      <c r="F7" s="12">
        <f>'PCT TALLY (3)'!F6</f>
        <v>75</v>
      </c>
      <c r="G7" s="12">
        <f>+SUM('PCT TALLY (3)'!F4)</f>
        <v>68.59903381642512</v>
      </c>
      <c r="H7" s="4"/>
      <c r="J7" s="70" t="s">
        <v>126</v>
      </c>
    </row>
    <row r="8" spans="1:10" ht="28.5" customHeight="1" thickBot="1" x14ac:dyDescent="0.35">
      <c r="A8" s="97" t="s">
        <v>18</v>
      </c>
      <c r="B8" s="97"/>
      <c r="C8" s="97"/>
      <c r="D8" s="97"/>
      <c r="E8" s="12">
        <f>'PCT TALLY (4)'!D4</f>
        <v>194</v>
      </c>
      <c r="F8" s="12">
        <f>'PCT TALLY (4)'!F6</f>
        <v>56</v>
      </c>
      <c r="G8" s="12">
        <f>+SUM('PCT TALLY (4)'!F4)</f>
        <v>67.010309278350505</v>
      </c>
      <c r="H8" s="4"/>
    </row>
    <row r="9" spans="1:10" ht="13.5" customHeight="1" thickBot="1" x14ac:dyDescent="0.35">
      <c r="A9" s="19"/>
      <c r="B9" s="19"/>
      <c r="C9" s="19"/>
      <c r="D9" s="19"/>
      <c r="E9" s="16"/>
      <c r="F9" s="16"/>
      <c r="G9" s="16"/>
      <c r="H9" s="18"/>
    </row>
    <row r="10" spans="1:10" ht="42.75" customHeight="1" thickBot="1" x14ac:dyDescent="0.3">
      <c r="D10" s="23" t="s">
        <v>49</v>
      </c>
      <c r="E10" s="23" t="s">
        <v>48</v>
      </c>
      <c r="F10" s="23" t="s">
        <v>47</v>
      </c>
      <c r="G10" s="23" t="s">
        <v>46</v>
      </c>
      <c r="H10" s="23" t="s">
        <v>62</v>
      </c>
    </row>
    <row r="11" spans="1:10" ht="55.5" customHeight="1" thickBot="1" x14ac:dyDescent="0.3">
      <c r="A11" s="99" t="s">
        <v>59</v>
      </c>
      <c r="B11" s="100"/>
      <c r="C11" s="44" t="s">
        <v>58</v>
      </c>
      <c r="D11" s="38">
        <f>'PCT TALLY'!F9</f>
        <v>80</v>
      </c>
      <c r="E11" s="38">
        <f>'PCT TALLY (2)'!F9</f>
        <v>42</v>
      </c>
      <c r="F11" s="38">
        <f>'PCT TALLY (3)'!F9</f>
        <v>73</v>
      </c>
      <c r="G11" s="38">
        <f>'PCT TALLY (4)'!F9</f>
        <v>54</v>
      </c>
      <c r="H11" s="42">
        <f>+SUM(D11:G11)</f>
        <v>249</v>
      </c>
    </row>
    <row r="12" spans="1:10" ht="28.5" customHeight="1" thickBot="1" x14ac:dyDescent="0.3">
      <c r="A12" s="105" t="s">
        <v>60</v>
      </c>
      <c r="B12" s="106"/>
      <c r="C12" s="50" t="s">
        <v>88</v>
      </c>
      <c r="D12" s="38">
        <f>'PCT TALLY'!F10</f>
        <v>81</v>
      </c>
      <c r="E12" s="38">
        <f>'PCT TALLY (2)'!F10</f>
        <v>41</v>
      </c>
      <c r="F12" s="38">
        <f>'PCT TALLY (3)'!F10</f>
        <v>72</v>
      </c>
      <c r="G12" s="38">
        <f>'PCT TALLY (4)'!F10</f>
        <v>51</v>
      </c>
      <c r="H12" s="42">
        <f t="shared" ref="H12:H46" si="0">+SUM(D12:G12)</f>
        <v>245</v>
      </c>
    </row>
    <row r="13" spans="1:10" ht="28.5" customHeight="1" thickBot="1" x14ac:dyDescent="0.3">
      <c r="A13" s="30"/>
      <c r="B13" s="1"/>
      <c r="C13" s="51" t="s">
        <v>89</v>
      </c>
      <c r="D13" s="38">
        <f>'PCT TALLY'!F11</f>
        <v>0</v>
      </c>
      <c r="E13" s="38">
        <f>'PCT TALLY (2)'!F11</f>
        <v>4</v>
      </c>
      <c r="F13" s="38">
        <f>'PCT TALLY (3)'!F11</f>
        <v>3</v>
      </c>
      <c r="G13" s="38">
        <f>'PCT TALLY (4)'!F11</f>
        <v>5</v>
      </c>
      <c r="H13" s="42">
        <f t="shared" si="0"/>
        <v>12</v>
      </c>
    </row>
    <row r="14" spans="1:10" ht="28.5" customHeight="1" thickBot="1" x14ac:dyDescent="0.3">
      <c r="A14" s="30"/>
      <c r="B14" s="1"/>
      <c r="C14" s="51" t="s">
        <v>90</v>
      </c>
      <c r="D14" s="38">
        <f>'PCT TALLY'!F12</f>
        <v>0</v>
      </c>
      <c r="E14" s="38">
        <f>'PCT TALLY (2)'!F12</f>
        <v>1</v>
      </c>
      <c r="F14" s="38">
        <f>'PCT TALLY (3)'!F12</f>
        <v>0</v>
      </c>
      <c r="G14" s="38">
        <f>'PCT TALLY (4)'!F12</f>
        <v>0</v>
      </c>
      <c r="H14" s="42">
        <f t="shared" si="0"/>
        <v>1</v>
      </c>
    </row>
    <row r="15" spans="1:10" ht="28.5" customHeight="1" thickBot="1" x14ac:dyDescent="0.3">
      <c r="A15" s="30"/>
      <c r="B15" s="1"/>
      <c r="C15" s="51" t="s">
        <v>91</v>
      </c>
      <c r="D15" s="38">
        <f>'PCT TALLY'!F13</f>
        <v>1</v>
      </c>
      <c r="E15" s="38">
        <f>'PCT TALLY (2)'!F13</f>
        <v>0</v>
      </c>
      <c r="F15" s="38">
        <f>'PCT TALLY (3)'!F13</f>
        <v>0</v>
      </c>
      <c r="G15" s="38">
        <f>'PCT TALLY (4)'!F13</f>
        <v>0</v>
      </c>
      <c r="H15" s="42">
        <f t="shared" si="0"/>
        <v>1</v>
      </c>
    </row>
    <row r="16" spans="1:10" ht="28.5" customHeight="1" thickBot="1" x14ac:dyDescent="0.3">
      <c r="A16" s="30"/>
      <c r="B16" s="2"/>
      <c r="C16" s="51" t="s">
        <v>92</v>
      </c>
      <c r="D16" s="38">
        <f>'PCT TALLY'!F14</f>
        <v>0</v>
      </c>
      <c r="E16" s="38">
        <f>'PCT TALLY (2)'!F14</f>
        <v>0</v>
      </c>
      <c r="F16" s="38">
        <f>'PCT TALLY (3)'!F14</f>
        <v>0</v>
      </c>
      <c r="G16" s="38">
        <f>'PCT TALLY (4)'!F14</f>
        <v>0</v>
      </c>
      <c r="H16" s="42">
        <f t="shared" si="0"/>
        <v>0</v>
      </c>
    </row>
    <row r="17" spans="1:8" ht="28.5" customHeight="1" thickBot="1" x14ac:dyDescent="0.3">
      <c r="A17" s="31"/>
      <c r="B17" s="32"/>
      <c r="C17" s="49" t="s">
        <v>93</v>
      </c>
      <c r="D17" s="38">
        <f>'PCT TALLY'!F15</f>
        <v>0</v>
      </c>
      <c r="E17" s="38">
        <f>'PCT TALLY (2)'!F15</f>
        <v>0</v>
      </c>
      <c r="F17" s="38">
        <f>'PCT TALLY (3)'!F15</f>
        <v>0</v>
      </c>
      <c r="G17" s="38">
        <f>'PCT TALLY (4)'!F15</f>
        <v>0</v>
      </c>
      <c r="H17" s="42">
        <f t="shared" si="0"/>
        <v>0</v>
      </c>
    </row>
    <row r="18" spans="1:8" ht="28.5" customHeight="1" thickBot="1" x14ac:dyDescent="0.3">
      <c r="A18" s="105" t="s">
        <v>66</v>
      </c>
      <c r="B18" s="106"/>
      <c r="C18" s="51" t="s">
        <v>67</v>
      </c>
      <c r="D18" s="38">
        <f>'PCT TALLY'!F16</f>
        <v>80</v>
      </c>
      <c r="E18" s="38">
        <f>'PCT TALLY (2)'!F16</f>
        <v>41</v>
      </c>
      <c r="F18" s="38">
        <f>'PCT TALLY (3)'!F16</f>
        <v>72</v>
      </c>
      <c r="G18" s="38">
        <f>'PCT TALLY (4)'!F16</f>
        <v>48</v>
      </c>
      <c r="H18" s="42">
        <f t="shared" si="0"/>
        <v>241</v>
      </c>
    </row>
    <row r="19" spans="1:8" ht="28.5" customHeight="1" thickBot="1" x14ac:dyDescent="0.3">
      <c r="A19" s="30"/>
      <c r="B19" s="2"/>
      <c r="C19" s="51" t="s">
        <v>94</v>
      </c>
      <c r="D19" s="38">
        <f>'PCT TALLY'!F17</f>
        <v>1</v>
      </c>
      <c r="E19" s="38">
        <f>'PCT TALLY (2)'!F17</f>
        <v>4</v>
      </c>
      <c r="F19" s="38">
        <f>'PCT TALLY (3)'!F17</f>
        <v>2</v>
      </c>
      <c r="G19" s="38">
        <f>'PCT TALLY (4)'!F17</f>
        <v>6</v>
      </c>
      <c r="H19" s="42">
        <f t="shared" si="0"/>
        <v>13</v>
      </c>
    </row>
    <row r="20" spans="1:8" ht="28.5" customHeight="1" thickBot="1" x14ac:dyDescent="0.3">
      <c r="A20" s="93"/>
      <c r="B20" s="94"/>
      <c r="C20" s="49" t="s">
        <v>95</v>
      </c>
      <c r="D20" s="38">
        <f>'PCT TALLY'!F18</f>
        <v>1</v>
      </c>
      <c r="E20" s="38">
        <f>'PCT TALLY (2)'!F18</f>
        <v>1</v>
      </c>
      <c r="F20" s="38">
        <f>'PCT TALLY (3)'!F18</f>
        <v>0</v>
      </c>
      <c r="G20" s="38">
        <f>'PCT TALLY (4)'!F18</f>
        <v>0</v>
      </c>
      <c r="H20" s="42">
        <f t="shared" si="0"/>
        <v>2</v>
      </c>
    </row>
    <row r="21" spans="1:8" ht="28.5" customHeight="1" thickBot="1" x14ac:dyDescent="0.3">
      <c r="A21" s="105" t="s">
        <v>68</v>
      </c>
      <c r="B21" s="106"/>
      <c r="C21" s="50" t="s">
        <v>69</v>
      </c>
      <c r="D21" s="38">
        <f>'PCT TALLY'!F19</f>
        <v>79</v>
      </c>
      <c r="E21" s="38">
        <f>'PCT TALLY (2)'!F19</f>
        <v>40</v>
      </c>
      <c r="F21" s="38">
        <f>'PCT TALLY (3)'!F19</f>
        <v>71</v>
      </c>
      <c r="G21" s="38">
        <f>'PCT TALLY (4)'!F19</f>
        <v>49</v>
      </c>
      <c r="H21" s="42">
        <f t="shared" si="0"/>
        <v>239</v>
      </c>
    </row>
    <row r="22" spans="1:8" ht="28.5" customHeight="1" thickBot="1" x14ac:dyDescent="0.3">
      <c r="A22" s="30"/>
      <c r="B22" s="43"/>
      <c r="C22" s="51" t="s">
        <v>96</v>
      </c>
      <c r="D22" s="38">
        <f>'PCT TALLY'!F20</f>
        <v>1</v>
      </c>
      <c r="E22" s="38">
        <f>'PCT TALLY (2)'!F20</f>
        <v>5</v>
      </c>
      <c r="F22" s="38">
        <f>'PCT TALLY (3)'!F20</f>
        <v>2</v>
      </c>
      <c r="G22" s="38">
        <f>'PCT TALLY (4)'!F20</f>
        <v>5</v>
      </c>
      <c r="H22" s="42">
        <f t="shared" si="0"/>
        <v>13</v>
      </c>
    </row>
    <row r="23" spans="1:8" ht="28.5" customHeight="1" thickBot="1" x14ac:dyDescent="0.3">
      <c r="A23" s="30"/>
      <c r="B23" s="43"/>
      <c r="C23" s="51" t="s">
        <v>97</v>
      </c>
      <c r="D23" s="38">
        <f>'PCT TALLY'!F21</f>
        <v>0</v>
      </c>
      <c r="E23" s="38">
        <f>'PCT TALLY (2)'!F21</f>
        <v>1</v>
      </c>
      <c r="F23" s="38">
        <f>'PCT TALLY (3)'!F21</f>
        <v>0</v>
      </c>
      <c r="G23" s="38">
        <f>'PCT TALLY (4)'!F21</f>
        <v>0</v>
      </c>
      <c r="H23" s="42">
        <f t="shared" si="0"/>
        <v>1</v>
      </c>
    </row>
    <row r="24" spans="1:8" ht="28.5" customHeight="1" thickBot="1" x14ac:dyDescent="0.3">
      <c r="A24" s="101" t="s">
        <v>70</v>
      </c>
      <c r="B24" s="102"/>
      <c r="C24" s="50" t="s">
        <v>71</v>
      </c>
      <c r="D24" s="38">
        <f>'PCT TALLY'!F22</f>
        <v>80</v>
      </c>
      <c r="E24" s="38">
        <f>'PCT TALLY (2)'!F22</f>
        <v>41</v>
      </c>
      <c r="F24" s="38">
        <f>'PCT TALLY (3)'!F22</f>
        <v>72</v>
      </c>
      <c r="G24" s="38">
        <f>'PCT TALLY (4)'!F22</f>
        <v>49</v>
      </c>
      <c r="H24" s="42">
        <f t="shared" si="0"/>
        <v>242</v>
      </c>
    </row>
    <row r="25" spans="1:8" ht="28.5" customHeight="1" thickBot="1" x14ac:dyDescent="0.3">
      <c r="A25" s="107"/>
      <c r="B25" s="108"/>
      <c r="C25" s="51" t="s">
        <v>98</v>
      </c>
      <c r="D25" s="38">
        <f>'PCT TALLY'!F23</f>
        <v>0</v>
      </c>
      <c r="E25" s="38">
        <f>'PCT TALLY (2)'!F23</f>
        <v>3</v>
      </c>
      <c r="F25" s="38">
        <f>'PCT TALLY (3)'!F23</f>
        <v>2</v>
      </c>
      <c r="G25" s="38">
        <f>'PCT TALLY (4)'!F23</f>
        <v>4</v>
      </c>
      <c r="H25" s="42">
        <f t="shared" si="0"/>
        <v>9</v>
      </c>
    </row>
    <row r="26" spans="1:8" ht="28.5" customHeight="1" thickBot="1" x14ac:dyDescent="0.3">
      <c r="A26" s="31"/>
      <c r="B26" s="34"/>
      <c r="C26" s="49" t="s">
        <v>99</v>
      </c>
      <c r="D26" s="38">
        <f>'PCT TALLY'!F24</f>
        <v>0</v>
      </c>
      <c r="E26" s="38">
        <f>'PCT TALLY (2)'!F24</f>
        <v>1</v>
      </c>
      <c r="F26" s="38">
        <f>'PCT TALLY (3)'!F24</f>
        <v>0</v>
      </c>
      <c r="G26" s="38">
        <f>'PCT TALLY (4)'!F24</f>
        <v>1</v>
      </c>
      <c r="H26" s="42">
        <f t="shared" si="0"/>
        <v>2</v>
      </c>
    </row>
    <row r="27" spans="1:8" ht="28.5" customHeight="1" thickBot="1" x14ac:dyDescent="0.3">
      <c r="A27" s="101" t="s">
        <v>72</v>
      </c>
      <c r="B27" s="102"/>
      <c r="C27" s="50" t="s">
        <v>73</v>
      </c>
      <c r="D27" s="38">
        <f>'PCT TALLY'!F25</f>
        <v>78</v>
      </c>
      <c r="E27" s="38">
        <f>'PCT TALLY (2)'!F25</f>
        <v>43</v>
      </c>
      <c r="F27" s="38">
        <f>'PCT TALLY (3)'!F25</f>
        <v>72</v>
      </c>
      <c r="G27" s="38">
        <f>'PCT TALLY (4)'!F25</f>
        <v>50</v>
      </c>
      <c r="H27" s="42">
        <f t="shared" si="0"/>
        <v>243</v>
      </c>
    </row>
    <row r="28" spans="1:8" ht="28.5" customHeight="1" thickBot="1" x14ac:dyDescent="0.3">
      <c r="A28" s="107"/>
      <c r="B28" s="108"/>
      <c r="C28" s="51" t="s">
        <v>100</v>
      </c>
      <c r="D28" s="38">
        <f>'PCT TALLY'!F26</f>
        <v>2</v>
      </c>
      <c r="E28" s="38">
        <f>'PCT TALLY (2)'!F26</f>
        <v>2</v>
      </c>
      <c r="F28" s="38">
        <f>'PCT TALLY (3)'!F26</f>
        <v>1</v>
      </c>
      <c r="G28" s="38">
        <f>'PCT TALLY (4)'!F26</f>
        <v>4</v>
      </c>
      <c r="H28" s="42">
        <f t="shared" si="0"/>
        <v>9</v>
      </c>
    </row>
    <row r="29" spans="1:8" ht="28.5" customHeight="1" thickBot="1" x14ac:dyDescent="0.3">
      <c r="A29" s="53"/>
      <c r="B29" s="52"/>
      <c r="C29" s="51" t="s">
        <v>101</v>
      </c>
      <c r="D29" s="38">
        <f>'PCT TALLY'!F27</f>
        <v>0</v>
      </c>
      <c r="E29" s="38">
        <f>'PCT TALLY (2)'!F27</f>
        <v>1</v>
      </c>
      <c r="F29" s="38">
        <f>'PCT TALLY (3)'!F27</f>
        <v>0</v>
      </c>
      <c r="G29" s="38">
        <f>'PCT TALLY (4)'!F27</f>
        <v>0</v>
      </c>
      <c r="H29" s="42">
        <f t="shared" si="0"/>
        <v>1</v>
      </c>
    </row>
    <row r="30" spans="1:8" ht="28.5" customHeight="1" thickBot="1" x14ac:dyDescent="0.3">
      <c r="A30" s="53"/>
      <c r="B30" s="52"/>
      <c r="C30" s="51" t="s">
        <v>102</v>
      </c>
      <c r="D30" s="38">
        <f>'PCT TALLY'!F28</f>
        <v>0</v>
      </c>
      <c r="E30" s="38">
        <f>'PCT TALLY (2)'!F28</f>
        <v>0</v>
      </c>
      <c r="F30" s="38">
        <f>'PCT TALLY (3)'!F28</f>
        <v>0</v>
      </c>
      <c r="G30" s="38">
        <f>'PCT TALLY (4)'!F28</f>
        <v>0</v>
      </c>
      <c r="H30" s="42">
        <f t="shared" si="0"/>
        <v>0</v>
      </c>
    </row>
    <row r="31" spans="1:8" ht="28.5" customHeight="1" thickBot="1" x14ac:dyDescent="0.3">
      <c r="A31" s="101" t="s">
        <v>74</v>
      </c>
      <c r="B31" s="102"/>
      <c r="C31" s="50" t="s">
        <v>75</v>
      </c>
      <c r="D31" s="38">
        <f>'PCT TALLY'!F29</f>
        <v>80</v>
      </c>
      <c r="E31" s="38">
        <f>'PCT TALLY (2)'!F29</f>
        <v>41</v>
      </c>
      <c r="F31" s="38">
        <f>'PCT TALLY (3)'!F29</f>
        <v>73</v>
      </c>
      <c r="G31" s="38">
        <f>'PCT TALLY (4)'!F29</f>
        <v>51</v>
      </c>
      <c r="H31" s="42">
        <f t="shared" si="0"/>
        <v>245</v>
      </c>
    </row>
    <row r="32" spans="1:8" ht="28.5" customHeight="1" thickBot="1" x14ac:dyDescent="0.3">
      <c r="A32" s="103"/>
      <c r="B32" s="104"/>
      <c r="C32" s="49" t="s">
        <v>103</v>
      </c>
      <c r="D32" s="38">
        <f>'PCT TALLY'!F30</f>
        <v>2</v>
      </c>
      <c r="E32" s="38">
        <f>'PCT TALLY (2)'!F30</f>
        <v>5</v>
      </c>
      <c r="F32" s="38">
        <f>'PCT TALLY (3)'!F30</f>
        <v>1</v>
      </c>
      <c r="G32" s="38">
        <f>'PCT TALLY (4)'!F30</f>
        <v>3</v>
      </c>
      <c r="H32" s="42">
        <f t="shared" si="0"/>
        <v>11</v>
      </c>
    </row>
    <row r="33" spans="1:8" ht="28.5" customHeight="1" thickBot="1" x14ac:dyDescent="0.3">
      <c r="A33" s="105" t="s">
        <v>76</v>
      </c>
      <c r="B33" s="106"/>
      <c r="C33" s="50" t="s">
        <v>77</v>
      </c>
      <c r="D33" s="38">
        <f>'PCT TALLY'!F31</f>
        <v>80</v>
      </c>
      <c r="E33" s="38">
        <f>'PCT TALLY (2)'!F31</f>
        <v>49</v>
      </c>
      <c r="F33" s="38">
        <f>'PCT TALLY (3)'!F31</f>
        <v>72</v>
      </c>
      <c r="G33" s="38">
        <f>'PCT TALLY (4)'!F31</f>
        <v>50</v>
      </c>
      <c r="H33" s="42">
        <f t="shared" si="0"/>
        <v>251</v>
      </c>
    </row>
    <row r="34" spans="1:8" ht="28.5" customHeight="1" thickBot="1" x14ac:dyDescent="0.3">
      <c r="A34" s="30"/>
      <c r="C34" s="51" t="s">
        <v>104</v>
      </c>
      <c r="D34" s="38">
        <f>'PCT TALLY'!F32</f>
        <v>0</v>
      </c>
      <c r="E34" s="38">
        <f>'PCT TALLY (2)'!F32</f>
        <v>3</v>
      </c>
      <c r="F34" s="38">
        <f>'PCT TALLY (3)'!F32</f>
        <v>1</v>
      </c>
      <c r="G34" s="38">
        <f>'PCT TALLY (4)'!F32</f>
        <v>2</v>
      </c>
      <c r="H34" s="42">
        <f t="shared" si="0"/>
        <v>6</v>
      </c>
    </row>
    <row r="35" spans="1:8" ht="28.5" customHeight="1" thickBot="1" x14ac:dyDescent="0.3">
      <c r="A35" s="30"/>
      <c r="C35" s="51" t="s">
        <v>105</v>
      </c>
      <c r="D35" s="38">
        <f>'PCT TALLY'!F33</f>
        <v>0</v>
      </c>
      <c r="E35" s="38">
        <f>'PCT TALLY (2)'!F33</f>
        <v>2</v>
      </c>
      <c r="F35" s="38">
        <f>'PCT TALLY (3)'!F33</f>
        <v>0</v>
      </c>
      <c r="G35" s="38">
        <f>'PCT TALLY (4)'!F33</f>
        <v>1</v>
      </c>
      <c r="H35" s="42">
        <f t="shared" si="0"/>
        <v>3</v>
      </c>
    </row>
    <row r="36" spans="1:8" ht="28.5" customHeight="1" thickBot="1" x14ac:dyDescent="0.3">
      <c r="A36" s="31"/>
      <c r="B36" s="35"/>
      <c r="C36" s="49" t="s">
        <v>106</v>
      </c>
      <c r="D36" s="38">
        <f>'PCT TALLY'!F34</f>
        <v>0</v>
      </c>
      <c r="E36" s="38">
        <f>'PCT TALLY (2)'!F34</f>
        <v>1</v>
      </c>
      <c r="F36" s="38">
        <f>'PCT TALLY (3)'!F34</f>
        <v>0</v>
      </c>
      <c r="G36" s="38">
        <f>'PCT TALLY (4)'!F34</f>
        <v>1</v>
      </c>
      <c r="H36" s="42">
        <f t="shared" si="0"/>
        <v>2</v>
      </c>
    </row>
    <row r="37" spans="1:8" ht="28.5" customHeight="1" thickBot="1" x14ac:dyDescent="0.3">
      <c r="A37" s="109" t="s">
        <v>78</v>
      </c>
      <c r="B37" s="110"/>
      <c r="C37" s="51" t="s">
        <v>119</v>
      </c>
      <c r="D37" s="38">
        <f>'PCT TALLY'!F35</f>
        <v>81</v>
      </c>
      <c r="E37" s="38">
        <f>'PCT TALLY (2)'!F35</f>
        <v>43</v>
      </c>
      <c r="F37" s="38">
        <f>'PCT TALLY (3)'!F35</f>
        <v>71</v>
      </c>
      <c r="G37" s="38">
        <f>'PCT TALLY (4)'!F35</f>
        <v>49</v>
      </c>
      <c r="H37" s="42">
        <f t="shared" si="0"/>
        <v>244</v>
      </c>
    </row>
    <row r="38" spans="1:8" ht="28.5" customHeight="1" thickBot="1" x14ac:dyDescent="0.3">
      <c r="A38" s="111"/>
      <c r="B38" s="112"/>
      <c r="C38" s="51" t="s">
        <v>120</v>
      </c>
      <c r="D38" s="38">
        <f>'PCT TALLY'!F36</f>
        <v>0</v>
      </c>
      <c r="E38" s="38">
        <f>'PCT TALLY (2)'!F36</f>
        <v>2</v>
      </c>
      <c r="F38" s="38">
        <f>'PCT TALLY (3)'!F36</f>
        <v>1</v>
      </c>
      <c r="G38" s="38">
        <f>'PCT TALLY (4)'!F36</f>
        <v>5</v>
      </c>
      <c r="H38" s="42">
        <f t="shared" si="0"/>
        <v>8</v>
      </c>
    </row>
    <row r="39" spans="1:8" ht="28.5" customHeight="1" thickBot="1" x14ac:dyDescent="0.3">
      <c r="A39" s="30"/>
      <c r="C39" s="51" t="s">
        <v>121</v>
      </c>
      <c r="D39" s="38">
        <f>'PCT TALLY'!F37</f>
        <v>0</v>
      </c>
      <c r="E39" s="38">
        <f>'PCT TALLY (2)'!F37</f>
        <v>1</v>
      </c>
      <c r="F39" s="38">
        <f>'PCT TALLY (3)'!F37</f>
        <v>2</v>
      </c>
      <c r="G39" s="38">
        <f>'PCT TALLY (4)'!F37</f>
        <v>0</v>
      </c>
      <c r="H39" s="42">
        <f t="shared" si="0"/>
        <v>3</v>
      </c>
    </row>
    <row r="40" spans="1:8" ht="28.5" customHeight="1" thickBot="1" x14ac:dyDescent="0.3">
      <c r="A40" s="101" t="s">
        <v>79</v>
      </c>
      <c r="B40" s="102"/>
      <c r="C40" s="50" t="s">
        <v>107</v>
      </c>
      <c r="D40" s="38">
        <f>'PCT TALLY'!F38</f>
        <v>81</v>
      </c>
      <c r="E40" s="38">
        <f>'PCT TALLY (2)'!F38</f>
        <v>43</v>
      </c>
      <c r="F40" s="38">
        <f>'PCT TALLY (3)'!F38</f>
        <v>71</v>
      </c>
      <c r="G40" s="38">
        <f>'PCT TALLY (4)'!F38</f>
        <v>52</v>
      </c>
      <c r="H40" s="42">
        <f t="shared" si="0"/>
        <v>247</v>
      </c>
    </row>
    <row r="41" spans="1:8" ht="28.5" customHeight="1" thickBot="1" x14ac:dyDescent="0.3">
      <c r="A41" s="103"/>
      <c r="B41" s="104"/>
      <c r="C41" s="49" t="s">
        <v>108</v>
      </c>
      <c r="D41" s="38">
        <f>'PCT TALLY'!F39</f>
        <v>0</v>
      </c>
      <c r="E41" s="38">
        <f>'PCT TALLY (2)'!F39</f>
        <v>3</v>
      </c>
      <c r="F41" s="38">
        <f>'PCT TALLY (3)'!F39</f>
        <v>2</v>
      </c>
      <c r="G41" s="38">
        <f>'PCT TALLY (4)'!F39</f>
        <v>2</v>
      </c>
      <c r="H41" s="42">
        <f t="shared" si="0"/>
        <v>7</v>
      </c>
    </row>
    <row r="42" spans="1:8" ht="28.5" customHeight="1" thickBot="1" x14ac:dyDescent="0.3">
      <c r="A42" s="101" t="s">
        <v>80</v>
      </c>
      <c r="B42" s="102"/>
      <c r="C42" s="50" t="s">
        <v>81</v>
      </c>
      <c r="D42" s="38">
        <f>'PCT TALLY'!F40</f>
        <v>80</v>
      </c>
      <c r="E42" s="38">
        <f>'PCT TALLY (2)'!F40</f>
        <v>41</v>
      </c>
      <c r="F42" s="38">
        <f>'PCT TALLY (3)'!F40</f>
        <v>73</v>
      </c>
      <c r="G42" s="38">
        <f>'PCT TALLY (4)'!F40</f>
        <v>50</v>
      </c>
      <c r="H42" s="42">
        <f t="shared" si="0"/>
        <v>244</v>
      </c>
    </row>
    <row r="43" spans="1:8" ht="28.5" customHeight="1" thickBot="1" x14ac:dyDescent="0.3">
      <c r="A43" s="103"/>
      <c r="B43" s="104"/>
      <c r="C43" s="49" t="s">
        <v>109</v>
      </c>
      <c r="D43" s="38">
        <f>'PCT TALLY'!F41</f>
        <v>1</v>
      </c>
      <c r="E43" s="38">
        <f>'PCT TALLY (2)'!F41</f>
        <v>5</v>
      </c>
      <c r="F43" s="38">
        <f>'PCT TALLY (3)'!F41</f>
        <v>0</v>
      </c>
      <c r="G43" s="38">
        <f>'PCT TALLY (4)'!F41</f>
        <v>4</v>
      </c>
      <c r="H43" s="42">
        <f t="shared" si="0"/>
        <v>10</v>
      </c>
    </row>
    <row r="44" spans="1:8" ht="34.5" customHeight="1" thickBot="1" x14ac:dyDescent="0.3">
      <c r="A44" s="101" t="s">
        <v>110</v>
      </c>
      <c r="B44" s="102"/>
      <c r="C44" s="50" t="s">
        <v>82</v>
      </c>
      <c r="D44" s="38">
        <f>'PCT TALLY'!F42</f>
        <v>81</v>
      </c>
      <c r="E44" s="38">
        <f>'PCT TALLY (2)'!F42</f>
        <v>40</v>
      </c>
      <c r="F44" s="38">
        <f>'PCT TALLY (3)'!F42</f>
        <v>73</v>
      </c>
      <c r="G44" s="38">
        <f>'PCT TALLY (4)'!F42</f>
        <v>49</v>
      </c>
      <c r="H44" s="42">
        <f t="shared" si="0"/>
        <v>243</v>
      </c>
    </row>
    <row r="45" spans="1:8" ht="38.25" customHeight="1" thickBot="1" x14ac:dyDescent="0.3">
      <c r="A45" s="103"/>
      <c r="B45" s="104"/>
      <c r="C45" s="49" t="s">
        <v>111</v>
      </c>
      <c r="D45" s="38">
        <f>'PCT TALLY'!F43</f>
        <v>1</v>
      </c>
      <c r="E45" s="38">
        <f>'PCT TALLY (2)'!F43</f>
        <v>5</v>
      </c>
      <c r="F45" s="38">
        <f>'PCT TALLY (3)'!F43</f>
        <v>0</v>
      </c>
      <c r="G45" s="38">
        <f>'PCT TALLY (4)'!F43</f>
        <v>5</v>
      </c>
      <c r="H45" s="42">
        <f t="shared" si="0"/>
        <v>11</v>
      </c>
    </row>
    <row r="46" spans="1:8" ht="35.25" customHeight="1" thickBot="1" x14ac:dyDescent="0.3">
      <c r="A46" s="101" t="s">
        <v>83</v>
      </c>
      <c r="B46" s="102"/>
      <c r="C46" s="50" t="s">
        <v>114</v>
      </c>
      <c r="D46" s="38">
        <f>'PCT TALLY'!F44</f>
        <v>81</v>
      </c>
      <c r="E46" s="38">
        <f>'PCT TALLY (2)'!F44</f>
        <v>40</v>
      </c>
      <c r="F46" s="38">
        <f>'PCT TALLY (3)'!F44</f>
        <v>73</v>
      </c>
      <c r="G46" s="38">
        <f>'PCT TALLY (4)'!F44</f>
        <v>51</v>
      </c>
      <c r="H46" s="42">
        <f t="shared" si="0"/>
        <v>245</v>
      </c>
    </row>
    <row r="47" spans="1:8" ht="35.25" customHeight="1" thickBot="1" x14ac:dyDescent="0.3">
      <c r="A47" s="103"/>
      <c r="B47" s="104"/>
      <c r="C47" s="49" t="s">
        <v>115</v>
      </c>
      <c r="D47" s="38">
        <f>'PCT TALLY'!F45</f>
        <v>0</v>
      </c>
      <c r="E47" s="38">
        <f>'PCT TALLY (2)'!F45</f>
        <v>5</v>
      </c>
      <c r="F47" s="38">
        <f>'PCT TALLY (3)'!F45</f>
        <v>0</v>
      </c>
      <c r="G47" s="38">
        <f>'PCT TALLY (4)'!F45</f>
        <v>2</v>
      </c>
      <c r="H47" s="42">
        <f t="shared" ref="H47:H49" si="1">+SUM(D47:G47)</f>
        <v>7</v>
      </c>
    </row>
    <row r="48" spans="1:8" ht="27" thickBot="1" x14ac:dyDescent="0.3">
      <c r="A48" s="113" t="s">
        <v>116</v>
      </c>
      <c r="B48" s="114"/>
      <c r="C48" s="56" t="s">
        <v>117</v>
      </c>
      <c r="D48" s="38">
        <f>'PCT TALLY'!F46</f>
        <v>67</v>
      </c>
      <c r="E48" s="38">
        <f>'PCT TALLY (2)'!F46</f>
        <v>31</v>
      </c>
      <c r="F48" s="38">
        <f>'PCT TALLY (3)'!F46</f>
        <v>48</v>
      </c>
      <c r="G48" s="38">
        <f>'PCT TALLY (4)'!F46</f>
        <v>49</v>
      </c>
      <c r="H48" s="42">
        <f t="shared" si="1"/>
        <v>195</v>
      </c>
    </row>
    <row r="49" spans="1:8" ht="27" thickBot="1" x14ac:dyDescent="0.3">
      <c r="A49" s="115"/>
      <c r="B49" s="116"/>
      <c r="C49" s="57" t="s">
        <v>118</v>
      </c>
      <c r="D49" s="38">
        <f>'PCT TALLY'!F47</f>
        <v>14</v>
      </c>
      <c r="E49" s="38">
        <f>'PCT TALLY (2)'!F47</f>
        <v>12</v>
      </c>
      <c r="F49" s="38">
        <f>'PCT TALLY (3)'!F47</f>
        <v>24</v>
      </c>
      <c r="G49" s="38">
        <f>'PCT TALLY (4)'!F47</f>
        <v>6</v>
      </c>
      <c r="H49" s="42">
        <f t="shared" si="1"/>
        <v>56</v>
      </c>
    </row>
  </sheetData>
  <mergeCells count="22">
    <mergeCell ref="A42:B43"/>
    <mergeCell ref="A4:D4"/>
    <mergeCell ref="A5:D5"/>
    <mergeCell ref="A6:D6"/>
    <mergeCell ref="A7:D7"/>
    <mergeCell ref="A8:D8"/>
    <mergeCell ref="A44:B45"/>
    <mergeCell ref="A46:B47"/>
    <mergeCell ref="A48:B49"/>
    <mergeCell ref="A2:I2"/>
    <mergeCell ref="A1:H1"/>
    <mergeCell ref="A11:B11"/>
    <mergeCell ref="A20:B20"/>
    <mergeCell ref="A12:B12"/>
    <mergeCell ref="A18:B18"/>
    <mergeCell ref="A21:B21"/>
    <mergeCell ref="A24:B25"/>
    <mergeCell ref="A27:B28"/>
    <mergeCell ref="A31:B32"/>
    <mergeCell ref="A33:B33"/>
    <mergeCell ref="A37:B38"/>
    <mergeCell ref="A40:B41"/>
  </mergeCells>
  <pageMargins left="0.7" right="0.7" top="0.75" bottom="0.75" header="0.3" footer="0.3"/>
  <pageSetup paperSize="5" scale="68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3B79-1251-4324-A20E-9D1232F11C6D}">
  <sheetPr>
    <pageSetUpPr fitToPage="1"/>
  </sheetPr>
  <dimension ref="A1:R48"/>
  <sheetViews>
    <sheetView tabSelected="1" zoomScale="70" zoomScaleNormal="70" workbookViewId="0">
      <selection activeCell="M10" sqref="M10"/>
    </sheetView>
  </sheetViews>
  <sheetFormatPr defaultRowHeight="15" x14ac:dyDescent="0.25"/>
  <cols>
    <col min="1" max="1" width="14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9" width="18.7109375" customWidth="1"/>
  </cols>
  <sheetData>
    <row r="1" spans="1:18" ht="34.5" customHeight="1" x14ac:dyDescent="0.25">
      <c r="A1" s="75" t="s">
        <v>122</v>
      </c>
      <c r="B1" s="75"/>
      <c r="C1" s="75"/>
      <c r="D1" s="75"/>
      <c r="E1" s="75"/>
      <c r="F1" s="75"/>
      <c r="G1" s="75"/>
      <c r="H1" s="75"/>
      <c r="I1" s="75"/>
    </row>
    <row r="2" spans="1:18" ht="40.5" customHeight="1" thickBot="1" x14ac:dyDescent="0.3">
      <c r="A2" s="8"/>
      <c r="D2" s="13" t="s">
        <v>84</v>
      </c>
      <c r="E2" s="13" t="s">
        <v>85</v>
      </c>
      <c r="F2" s="14" t="s">
        <v>86</v>
      </c>
      <c r="G2" s="14" t="s">
        <v>26</v>
      </c>
      <c r="H2" s="14" t="s">
        <v>25</v>
      </c>
      <c r="I2" s="14" t="s">
        <v>24</v>
      </c>
    </row>
    <row r="3" spans="1:18" ht="45.75" customHeight="1" thickBot="1" x14ac:dyDescent="0.3">
      <c r="A3" s="97" t="s">
        <v>36</v>
      </c>
      <c r="B3" s="97"/>
      <c r="C3" s="98"/>
      <c r="D3" s="12">
        <f>SUM(D4:D7)</f>
        <v>23</v>
      </c>
      <c r="E3" s="12">
        <f>+SUM(E4:E7)</f>
        <v>290</v>
      </c>
      <c r="F3" s="12">
        <f>+SUM(F4:F7)</f>
        <v>259</v>
      </c>
      <c r="G3" s="41">
        <f>+SUM(G4:G7)</f>
        <v>815</v>
      </c>
      <c r="H3" s="12">
        <f>+SUM(H4:H7)</f>
        <v>572</v>
      </c>
      <c r="I3" s="12">
        <f>+SUM(H3/G3*100)</f>
        <v>70.184049079754601</v>
      </c>
      <c r="K3" s="66"/>
      <c r="L3" s="66"/>
      <c r="M3" s="66"/>
      <c r="N3" s="66"/>
    </row>
    <row r="4" spans="1:18" ht="36" customHeight="1" thickBot="1" x14ac:dyDescent="0.3">
      <c r="A4" s="97" t="s">
        <v>0</v>
      </c>
      <c r="B4" s="97"/>
      <c r="C4" s="98"/>
      <c r="D4" s="12">
        <f>'Mailed In-TALLY'!F5</f>
        <v>7</v>
      </c>
      <c r="E4" s="12">
        <f>'Early-TALLY'!F5</f>
        <v>82</v>
      </c>
      <c r="F4" s="12">
        <f>'Election Day-TALLY'!F5</f>
        <v>82</v>
      </c>
      <c r="G4" s="41">
        <f>'PCT TALLY'!D4</f>
        <v>219</v>
      </c>
      <c r="H4" s="12">
        <f>+SUM(D4:F4)</f>
        <v>171</v>
      </c>
      <c r="I4" s="12">
        <f>+SUM(H4/G4*100)</f>
        <v>78.082191780821915</v>
      </c>
      <c r="K4" s="66"/>
      <c r="L4" s="66"/>
      <c r="M4" s="66"/>
      <c r="N4" s="66"/>
    </row>
    <row r="5" spans="1:18" ht="35.25" customHeight="1" thickBot="1" x14ac:dyDescent="0.3">
      <c r="A5" s="97" t="s">
        <v>16</v>
      </c>
      <c r="B5" s="97"/>
      <c r="C5" s="98"/>
      <c r="D5" s="12">
        <f>'Mailed In-TALLY'!F6</f>
        <v>7</v>
      </c>
      <c r="E5" s="12">
        <f>'Early-TALLY'!F6</f>
        <v>76</v>
      </c>
      <c r="F5" s="12">
        <f>'Election Day-TALLY'!F6</f>
        <v>46</v>
      </c>
      <c r="G5" s="41">
        <f>'PCT TALLY (2)'!D4</f>
        <v>195</v>
      </c>
      <c r="H5" s="12">
        <f>+SUM(D5:F5)</f>
        <v>129</v>
      </c>
      <c r="I5" s="12">
        <f>+SUM(H5/G5*100)</f>
        <v>66.153846153846146</v>
      </c>
      <c r="K5" s="66"/>
      <c r="L5" s="66"/>
      <c r="M5" s="66"/>
      <c r="N5" s="66"/>
    </row>
    <row r="6" spans="1:18" ht="31.5" customHeight="1" thickBot="1" x14ac:dyDescent="0.4">
      <c r="A6" s="97" t="s">
        <v>17</v>
      </c>
      <c r="B6" s="97"/>
      <c r="C6" s="98"/>
      <c r="D6" s="12">
        <f>'Mailed In-TALLY'!F7</f>
        <v>7</v>
      </c>
      <c r="E6" s="12">
        <f>'Early-TALLY'!F7</f>
        <v>60</v>
      </c>
      <c r="F6" s="12">
        <f>'Election Day-TALLY'!F7</f>
        <v>75</v>
      </c>
      <c r="G6" s="41">
        <f>'PCT TALLY (3)'!D4</f>
        <v>207</v>
      </c>
      <c r="H6" s="12">
        <f>+SUM(D6:F6)</f>
        <v>142</v>
      </c>
      <c r="I6" s="12">
        <f>+SUM(H6/G6*100)</f>
        <v>68.59903381642512</v>
      </c>
      <c r="K6" s="66"/>
      <c r="L6" s="70" t="s">
        <v>126</v>
      </c>
      <c r="M6" s="66"/>
      <c r="N6" s="66"/>
    </row>
    <row r="7" spans="1:18" ht="33" customHeight="1" thickBot="1" x14ac:dyDescent="0.3">
      <c r="A7" s="97" t="s">
        <v>18</v>
      </c>
      <c r="B7" s="97"/>
      <c r="C7" s="98"/>
      <c r="D7" s="12">
        <f>'Mailed In-TALLY'!F8</f>
        <v>2</v>
      </c>
      <c r="E7" s="12">
        <f>'Early-TALLY'!F8</f>
        <v>72</v>
      </c>
      <c r="F7" s="12">
        <f>'Election Day-TALLY'!F8</f>
        <v>56</v>
      </c>
      <c r="G7" s="41">
        <f>'PCT TALLY (4)'!D4</f>
        <v>194</v>
      </c>
      <c r="H7" s="12">
        <f>+SUM(D7:F7)</f>
        <v>130</v>
      </c>
      <c r="I7" s="12">
        <f>+SUM(H7/G7*100)</f>
        <v>67.010309278350505</v>
      </c>
      <c r="K7" s="66"/>
      <c r="L7" s="66"/>
      <c r="M7" s="66"/>
      <c r="N7" s="66"/>
    </row>
    <row r="8" spans="1:18" ht="18" customHeight="1" thickBot="1" x14ac:dyDescent="0.4">
      <c r="A8" s="15"/>
      <c r="B8" s="15"/>
      <c r="C8" s="15"/>
      <c r="D8" s="16"/>
      <c r="E8" s="16"/>
      <c r="F8" s="16"/>
      <c r="G8" s="16"/>
      <c r="H8" s="16"/>
      <c r="I8" s="17"/>
    </row>
    <row r="9" spans="1:18" ht="59.25" customHeight="1" thickBot="1" x14ac:dyDescent="0.35">
      <c r="D9" s="20" t="s">
        <v>53</v>
      </c>
      <c r="E9" s="20" t="s">
        <v>54</v>
      </c>
      <c r="F9" s="20" t="s">
        <v>55</v>
      </c>
      <c r="G9" s="20" t="s">
        <v>56</v>
      </c>
      <c r="H9" s="64" t="s">
        <v>87</v>
      </c>
      <c r="I9" s="33" t="s">
        <v>65</v>
      </c>
    </row>
    <row r="10" spans="1:18" ht="48.75" customHeight="1" thickBot="1" x14ac:dyDescent="0.3">
      <c r="A10" s="99" t="s">
        <v>59</v>
      </c>
      <c r="B10" s="100"/>
      <c r="C10" s="44" t="s">
        <v>58</v>
      </c>
      <c r="D10" s="38">
        <f>+SUM('Election Day-TALLY'!D11)</f>
        <v>80</v>
      </c>
      <c r="E10" s="38">
        <f>+SUM('Election Day-TALLY'!E11)</f>
        <v>42</v>
      </c>
      <c r="F10" s="38">
        <f>+SUM('Election Day-TALLY'!F11)</f>
        <v>73</v>
      </c>
      <c r="G10" s="38">
        <f>+SUM('Election Day-TALLY'!G11)</f>
        <v>54</v>
      </c>
      <c r="H10" s="65">
        <f>+SUM('Early-TALLY'!H11) + 'Mailed In-TALLY'!H11</f>
        <v>288</v>
      </c>
      <c r="I10" s="42">
        <f t="shared" ref="I10:I40" si="0">+SUM(D10:H10)</f>
        <v>537</v>
      </c>
    </row>
    <row r="11" spans="1:18" ht="28.5" customHeight="1" thickBot="1" x14ac:dyDescent="0.3">
      <c r="A11" s="105" t="s">
        <v>60</v>
      </c>
      <c r="B11" s="106"/>
      <c r="C11" s="50" t="s">
        <v>88</v>
      </c>
      <c r="D11" s="38">
        <f>+SUM('Election Day-TALLY'!D12)</f>
        <v>81</v>
      </c>
      <c r="E11" s="38">
        <f>+SUM('Election Day-TALLY'!E12)</f>
        <v>41</v>
      </c>
      <c r="F11" s="38">
        <f>+SUM('Election Day-TALLY'!F12)</f>
        <v>72</v>
      </c>
      <c r="G11" s="38">
        <f>+SUM('Election Day-TALLY'!G12)</f>
        <v>51</v>
      </c>
      <c r="H11" s="65">
        <f>+SUM('Early-TALLY'!H12) + 'Mailed In-TALLY'!H12</f>
        <v>297</v>
      </c>
      <c r="I11" s="42">
        <f t="shared" si="0"/>
        <v>542</v>
      </c>
    </row>
    <row r="12" spans="1:18" ht="28.5" customHeight="1" thickBot="1" x14ac:dyDescent="0.3">
      <c r="A12" s="30"/>
      <c r="B12" s="1"/>
      <c r="C12" s="51" t="s">
        <v>89</v>
      </c>
      <c r="D12" s="38">
        <f>+SUM('Election Day-TALLY'!D13)</f>
        <v>0</v>
      </c>
      <c r="E12" s="38">
        <f>+SUM('Election Day-TALLY'!E13)</f>
        <v>4</v>
      </c>
      <c r="F12" s="38">
        <f>+SUM('Election Day-TALLY'!F13)</f>
        <v>3</v>
      </c>
      <c r="G12" s="38">
        <f>+SUM('Election Day-TALLY'!G13)</f>
        <v>5</v>
      </c>
      <c r="H12" s="65">
        <f>+SUM('Early-TALLY'!H13) + 'Mailed In-TALLY'!H13</f>
        <v>15</v>
      </c>
      <c r="I12" s="42">
        <f t="shared" si="0"/>
        <v>27</v>
      </c>
    </row>
    <row r="13" spans="1:18" ht="28.5" customHeight="1" thickBot="1" x14ac:dyDescent="0.3">
      <c r="A13" s="30"/>
      <c r="B13" s="1"/>
      <c r="C13" s="51" t="s">
        <v>90</v>
      </c>
      <c r="D13" s="38">
        <f>+SUM('Election Day-TALLY'!D14)</f>
        <v>0</v>
      </c>
      <c r="E13" s="38">
        <f>+SUM('Election Day-TALLY'!E14)</f>
        <v>1</v>
      </c>
      <c r="F13" s="38">
        <f>+SUM('Election Day-TALLY'!F14)</f>
        <v>0</v>
      </c>
      <c r="G13" s="38">
        <f>+SUM('Election Day-TALLY'!G14)</f>
        <v>0</v>
      </c>
      <c r="H13" s="65">
        <f>+SUM('Early-TALLY'!H14) + 'Mailed In-TALLY'!H14</f>
        <v>1</v>
      </c>
      <c r="I13" s="42">
        <f t="shared" si="0"/>
        <v>2</v>
      </c>
    </row>
    <row r="14" spans="1:18" ht="28.5" customHeight="1" thickBot="1" x14ac:dyDescent="0.3">
      <c r="A14" s="30"/>
      <c r="B14" s="1"/>
      <c r="C14" s="51" t="s">
        <v>91</v>
      </c>
      <c r="D14" s="38">
        <f>+SUM('Election Day-TALLY'!D15)</f>
        <v>1</v>
      </c>
      <c r="E14" s="38">
        <f>+SUM('Election Day-TALLY'!E15)</f>
        <v>0</v>
      </c>
      <c r="F14" s="38">
        <f>+SUM('Election Day-TALLY'!F15)</f>
        <v>0</v>
      </c>
      <c r="G14" s="38">
        <f>+SUM('Election Day-TALLY'!G15)</f>
        <v>0</v>
      </c>
      <c r="H14" s="65">
        <f>+SUM('Early-TALLY'!H15) + 'Mailed In-TALLY'!H15</f>
        <v>0</v>
      </c>
      <c r="I14" s="42">
        <f t="shared" si="0"/>
        <v>1</v>
      </c>
      <c r="R14" s="67"/>
    </row>
    <row r="15" spans="1:18" ht="28.5" customHeight="1" thickBot="1" x14ac:dyDescent="0.3">
      <c r="A15" s="30"/>
      <c r="B15" s="2"/>
      <c r="C15" s="51" t="s">
        <v>92</v>
      </c>
      <c r="D15" s="38">
        <f>+SUM('Election Day-TALLY'!D16)</f>
        <v>0</v>
      </c>
      <c r="E15" s="38">
        <f>+SUM('Election Day-TALLY'!E16)</f>
        <v>0</v>
      </c>
      <c r="F15" s="38">
        <f>+SUM('Election Day-TALLY'!F16)</f>
        <v>0</v>
      </c>
      <c r="G15" s="38">
        <f>+SUM('Election Day-TALLY'!G16)</f>
        <v>0</v>
      </c>
      <c r="H15" s="65">
        <f>+SUM('Early-TALLY'!H16) + 'Mailed In-TALLY'!H16</f>
        <v>0</v>
      </c>
      <c r="I15" s="42">
        <f t="shared" si="0"/>
        <v>0</v>
      </c>
    </row>
    <row r="16" spans="1:18" ht="28.5" customHeight="1" thickBot="1" x14ac:dyDescent="0.3">
      <c r="A16" s="31"/>
      <c r="B16" s="32"/>
      <c r="C16" s="49" t="s">
        <v>93</v>
      </c>
      <c r="D16" s="38">
        <f>+SUM('Election Day-TALLY'!D17)</f>
        <v>0</v>
      </c>
      <c r="E16" s="38">
        <f>+SUM('Election Day-TALLY'!E17)</f>
        <v>0</v>
      </c>
      <c r="F16" s="38">
        <f>+SUM('Election Day-TALLY'!F17)</f>
        <v>0</v>
      </c>
      <c r="G16" s="38">
        <f>+SUM('Election Day-TALLY'!G17)</f>
        <v>0</v>
      </c>
      <c r="H16" s="65">
        <f>+SUM('Early-TALLY'!H17) + 'Mailed In-TALLY'!H17</f>
        <v>0</v>
      </c>
      <c r="I16" s="42">
        <f t="shared" si="0"/>
        <v>0</v>
      </c>
    </row>
    <row r="17" spans="1:9" ht="28.5" customHeight="1" thickBot="1" x14ac:dyDescent="0.3">
      <c r="A17" s="105" t="s">
        <v>66</v>
      </c>
      <c r="B17" s="106"/>
      <c r="C17" s="51" t="s">
        <v>67</v>
      </c>
      <c r="D17" s="38">
        <f>+SUM('Election Day-TALLY'!D18)</f>
        <v>80</v>
      </c>
      <c r="E17" s="38">
        <f>+SUM('Election Day-TALLY'!E18)</f>
        <v>41</v>
      </c>
      <c r="F17" s="38">
        <f>+SUM('Election Day-TALLY'!F18)</f>
        <v>72</v>
      </c>
      <c r="G17" s="38">
        <f>+SUM('Election Day-TALLY'!G18)</f>
        <v>48</v>
      </c>
      <c r="H17" s="65">
        <f>+SUM('Early-TALLY'!H18) + 'Mailed In-TALLY'!H18</f>
        <v>286</v>
      </c>
      <c r="I17" s="42">
        <f t="shared" si="0"/>
        <v>527</v>
      </c>
    </row>
    <row r="18" spans="1:9" ht="28.5" customHeight="1" thickBot="1" x14ac:dyDescent="0.3">
      <c r="A18" s="30"/>
      <c r="B18" s="2"/>
      <c r="C18" s="51" t="s">
        <v>94</v>
      </c>
      <c r="D18" s="38">
        <f>+SUM('Election Day-TALLY'!D19)</f>
        <v>1</v>
      </c>
      <c r="E18" s="38">
        <f>+SUM('Election Day-TALLY'!E19)</f>
        <v>4</v>
      </c>
      <c r="F18" s="38">
        <f>+SUM('Election Day-TALLY'!F19)</f>
        <v>2</v>
      </c>
      <c r="G18" s="38">
        <f>+SUM('Election Day-TALLY'!G19)</f>
        <v>6</v>
      </c>
      <c r="H18" s="65">
        <f>+SUM('Early-TALLY'!H19) + 'Mailed In-TALLY'!H19</f>
        <v>16</v>
      </c>
      <c r="I18" s="42">
        <f t="shared" si="0"/>
        <v>29</v>
      </c>
    </row>
    <row r="19" spans="1:9" ht="28.5" customHeight="1" thickBot="1" x14ac:dyDescent="0.3">
      <c r="A19" s="93"/>
      <c r="B19" s="94"/>
      <c r="C19" s="49" t="s">
        <v>95</v>
      </c>
      <c r="D19" s="38">
        <f>+SUM('Election Day-TALLY'!D20)</f>
        <v>1</v>
      </c>
      <c r="E19" s="38">
        <f>+SUM('Election Day-TALLY'!E20)</f>
        <v>1</v>
      </c>
      <c r="F19" s="38">
        <f>+SUM('Election Day-TALLY'!F20)</f>
        <v>0</v>
      </c>
      <c r="G19" s="38">
        <f>+SUM('Election Day-TALLY'!G20)</f>
        <v>0</v>
      </c>
      <c r="H19" s="65">
        <f>+SUM('Early-TALLY'!H20) + 'Mailed In-TALLY'!H20</f>
        <v>4</v>
      </c>
      <c r="I19" s="42">
        <f t="shared" si="0"/>
        <v>6</v>
      </c>
    </row>
    <row r="20" spans="1:9" ht="28.5" customHeight="1" thickBot="1" x14ac:dyDescent="0.3">
      <c r="A20" s="105" t="s">
        <v>68</v>
      </c>
      <c r="B20" s="106"/>
      <c r="C20" s="50" t="s">
        <v>69</v>
      </c>
      <c r="D20" s="38">
        <f>+SUM('Election Day-TALLY'!D21)</f>
        <v>79</v>
      </c>
      <c r="E20" s="38">
        <f>+SUM('Election Day-TALLY'!E21)</f>
        <v>40</v>
      </c>
      <c r="F20" s="38">
        <f>+SUM('Election Day-TALLY'!F21)</f>
        <v>71</v>
      </c>
      <c r="G20" s="38">
        <f>+SUM('Election Day-TALLY'!G21)</f>
        <v>49</v>
      </c>
      <c r="H20" s="65">
        <f>+SUM('Early-TALLY'!H21) + 'Mailed In-TALLY'!H21</f>
        <v>286</v>
      </c>
      <c r="I20" s="42">
        <f t="shared" si="0"/>
        <v>525</v>
      </c>
    </row>
    <row r="21" spans="1:9" ht="28.5" customHeight="1" thickBot="1" x14ac:dyDescent="0.3">
      <c r="A21" s="30"/>
      <c r="B21" s="43"/>
      <c r="C21" s="51" t="s">
        <v>96</v>
      </c>
      <c r="D21" s="38">
        <f>+SUM('Election Day-TALLY'!D22)</f>
        <v>1</v>
      </c>
      <c r="E21" s="38">
        <f>+SUM('Election Day-TALLY'!E22)</f>
        <v>5</v>
      </c>
      <c r="F21" s="38">
        <f>+SUM('Election Day-TALLY'!F22)</f>
        <v>2</v>
      </c>
      <c r="G21" s="38">
        <f>+SUM('Election Day-TALLY'!G22)</f>
        <v>5</v>
      </c>
      <c r="H21" s="65">
        <f>+SUM('Early-TALLY'!H22) + 'Mailed In-TALLY'!H22</f>
        <v>16</v>
      </c>
      <c r="I21" s="42">
        <f t="shared" si="0"/>
        <v>29</v>
      </c>
    </row>
    <row r="22" spans="1:9" ht="28.5" customHeight="1" thickBot="1" x14ac:dyDescent="0.3">
      <c r="A22" s="30"/>
      <c r="B22" s="43"/>
      <c r="C22" s="51" t="s">
        <v>97</v>
      </c>
      <c r="D22" s="38">
        <f>+SUM('Election Day-TALLY'!D23)</f>
        <v>0</v>
      </c>
      <c r="E22" s="38">
        <f>+SUM('Election Day-TALLY'!E23)</f>
        <v>1</v>
      </c>
      <c r="F22" s="38">
        <f>+SUM('Election Day-TALLY'!F23)</f>
        <v>0</v>
      </c>
      <c r="G22" s="38">
        <f>+SUM('Election Day-TALLY'!G23)</f>
        <v>0</v>
      </c>
      <c r="H22" s="65">
        <f>+SUM('Early-TALLY'!H23) + 'Mailed In-TALLY'!H23</f>
        <v>3</v>
      </c>
      <c r="I22" s="42">
        <f t="shared" si="0"/>
        <v>4</v>
      </c>
    </row>
    <row r="23" spans="1:9" ht="28.5" customHeight="1" thickBot="1" x14ac:dyDescent="0.3">
      <c r="A23" s="101" t="s">
        <v>70</v>
      </c>
      <c r="B23" s="102"/>
      <c r="C23" s="50" t="s">
        <v>71</v>
      </c>
      <c r="D23" s="38">
        <f>+SUM('Election Day-TALLY'!D24)</f>
        <v>80</v>
      </c>
      <c r="E23" s="38">
        <f>+SUM('Election Day-TALLY'!E24)</f>
        <v>41</v>
      </c>
      <c r="F23" s="38">
        <f>+SUM('Election Day-TALLY'!F24)</f>
        <v>72</v>
      </c>
      <c r="G23" s="38">
        <f>+SUM('Election Day-TALLY'!G24)</f>
        <v>49</v>
      </c>
      <c r="H23" s="65">
        <f>+SUM('Early-TALLY'!H24) + 'Mailed In-TALLY'!H24</f>
        <v>289</v>
      </c>
      <c r="I23" s="42">
        <f t="shared" si="0"/>
        <v>531</v>
      </c>
    </row>
    <row r="24" spans="1:9" ht="28.5" customHeight="1" thickBot="1" x14ac:dyDescent="0.3">
      <c r="A24" s="107"/>
      <c r="B24" s="108"/>
      <c r="C24" s="51" t="s">
        <v>98</v>
      </c>
      <c r="D24" s="38">
        <f>+SUM('Election Day-TALLY'!D25)</f>
        <v>0</v>
      </c>
      <c r="E24" s="38">
        <f>+SUM('Election Day-TALLY'!E25)</f>
        <v>3</v>
      </c>
      <c r="F24" s="38">
        <f>+SUM('Election Day-TALLY'!F25)</f>
        <v>2</v>
      </c>
      <c r="G24" s="38">
        <f>+SUM('Election Day-TALLY'!G25)</f>
        <v>4</v>
      </c>
      <c r="H24" s="65">
        <f>+SUM('Early-TALLY'!H25) + 'Mailed In-TALLY'!H25</f>
        <v>11</v>
      </c>
      <c r="I24" s="42">
        <f t="shared" si="0"/>
        <v>20</v>
      </c>
    </row>
    <row r="25" spans="1:9" ht="28.5" customHeight="1" thickBot="1" x14ac:dyDescent="0.3">
      <c r="A25" s="31"/>
      <c r="B25" s="34"/>
      <c r="C25" s="49" t="s">
        <v>99</v>
      </c>
      <c r="D25" s="38">
        <f>+SUM('Election Day-TALLY'!D26)</f>
        <v>0</v>
      </c>
      <c r="E25" s="38">
        <f>+SUM('Election Day-TALLY'!E26)</f>
        <v>1</v>
      </c>
      <c r="F25" s="38">
        <f>+SUM('Election Day-TALLY'!F26)</f>
        <v>0</v>
      </c>
      <c r="G25" s="38">
        <f>+SUM('Election Day-TALLY'!G26)</f>
        <v>1</v>
      </c>
      <c r="H25" s="65">
        <f>+SUM('Early-TALLY'!H26) + 'Mailed In-TALLY'!H26</f>
        <v>4</v>
      </c>
      <c r="I25" s="42">
        <f t="shared" si="0"/>
        <v>6</v>
      </c>
    </row>
    <row r="26" spans="1:9" ht="28.5" customHeight="1" thickBot="1" x14ac:dyDescent="0.3">
      <c r="A26" s="101" t="s">
        <v>72</v>
      </c>
      <c r="B26" s="102"/>
      <c r="C26" s="50" t="s">
        <v>73</v>
      </c>
      <c r="D26" s="38">
        <f>+SUM('Election Day-TALLY'!D27)</f>
        <v>78</v>
      </c>
      <c r="E26" s="38">
        <f>+SUM('Election Day-TALLY'!E27)</f>
        <v>43</v>
      </c>
      <c r="F26" s="38">
        <f>+SUM('Election Day-TALLY'!F27)</f>
        <v>72</v>
      </c>
      <c r="G26" s="38">
        <f>+SUM('Election Day-TALLY'!G27)</f>
        <v>50</v>
      </c>
      <c r="H26" s="65">
        <f>+SUM('Early-TALLY'!H27) + 'Mailed In-TALLY'!H27</f>
        <v>287</v>
      </c>
      <c r="I26" s="42">
        <f t="shared" si="0"/>
        <v>530</v>
      </c>
    </row>
    <row r="27" spans="1:9" ht="28.5" customHeight="1" thickBot="1" x14ac:dyDescent="0.3">
      <c r="A27" s="107"/>
      <c r="B27" s="108"/>
      <c r="C27" s="51" t="s">
        <v>100</v>
      </c>
      <c r="D27" s="38">
        <f>+SUM('Election Day-TALLY'!D28)</f>
        <v>2</v>
      </c>
      <c r="E27" s="38">
        <f>+SUM('Election Day-TALLY'!E28)</f>
        <v>2</v>
      </c>
      <c r="F27" s="38">
        <f>+SUM('Election Day-TALLY'!F28)</f>
        <v>1</v>
      </c>
      <c r="G27" s="38">
        <f>+SUM('Election Day-TALLY'!G28)</f>
        <v>4</v>
      </c>
      <c r="H27" s="65">
        <f>+SUM('Early-TALLY'!H28) + 'Mailed In-TALLY'!H28</f>
        <v>14</v>
      </c>
      <c r="I27" s="42">
        <f t="shared" si="0"/>
        <v>23</v>
      </c>
    </row>
    <row r="28" spans="1:9" ht="28.5" customHeight="1" thickBot="1" x14ac:dyDescent="0.3">
      <c r="A28" s="53"/>
      <c r="B28" s="52"/>
      <c r="C28" s="51" t="s">
        <v>101</v>
      </c>
      <c r="D28" s="38">
        <f>+SUM('Election Day-TALLY'!D29)</f>
        <v>0</v>
      </c>
      <c r="E28" s="38">
        <f>+SUM('Election Day-TALLY'!E29)</f>
        <v>1</v>
      </c>
      <c r="F28" s="38">
        <f>+SUM('Election Day-TALLY'!F29)</f>
        <v>0</v>
      </c>
      <c r="G28" s="38">
        <f>+SUM('Election Day-TALLY'!G29)</f>
        <v>0</v>
      </c>
      <c r="H28" s="65">
        <f>+SUM('Early-TALLY'!H29) + 'Mailed In-TALLY'!H29</f>
        <v>0</v>
      </c>
      <c r="I28" s="42">
        <f t="shared" si="0"/>
        <v>1</v>
      </c>
    </row>
    <row r="29" spans="1:9" ht="28.5" customHeight="1" thickBot="1" x14ac:dyDescent="0.3">
      <c r="A29" s="53"/>
      <c r="B29" s="52"/>
      <c r="C29" s="51" t="s">
        <v>102</v>
      </c>
      <c r="D29" s="38">
        <f>+SUM('Election Day-TALLY'!D30)</f>
        <v>0</v>
      </c>
      <c r="E29" s="38">
        <f>+SUM('Election Day-TALLY'!E30)</f>
        <v>0</v>
      </c>
      <c r="F29" s="38">
        <f>+SUM('Election Day-TALLY'!F30)</f>
        <v>0</v>
      </c>
      <c r="G29" s="38">
        <f>+SUM('Election Day-TALLY'!G30)</f>
        <v>0</v>
      </c>
      <c r="H29" s="65">
        <f>+SUM('Early-TALLY'!H30) + 'Mailed In-TALLY'!H30</f>
        <v>0</v>
      </c>
      <c r="I29" s="42">
        <f t="shared" si="0"/>
        <v>0</v>
      </c>
    </row>
    <row r="30" spans="1:9" ht="28.5" customHeight="1" thickBot="1" x14ac:dyDescent="0.3">
      <c r="A30" s="101" t="s">
        <v>74</v>
      </c>
      <c r="B30" s="102"/>
      <c r="C30" s="50" t="s">
        <v>75</v>
      </c>
      <c r="D30" s="38">
        <f>+SUM('Election Day-TALLY'!D31)</f>
        <v>80</v>
      </c>
      <c r="E30" s="38">
        <f>+SUM('Election Day-TALLY'!E31)</f>
        <v>41</v>
      </c>
      <c r="F30" s="38">
        <f>+SUM('Election Day-TALLY'!F31)</f>
        <v>73</v>
      </c>
      <c r="G30" s="38">
        <f>+SUM('Election Day-TALLY'!G31)</f>
        <v>51</v>
      </c>
      <c r="H30" s="65">
        <f>+SUM('Early-TALLY'!H31) + 'Mailed In-TALLY'!H31</f>
        <v>290</v>
      </c>
      <c r="I30" s="42">
        <f t="shared" si="0"/>
        <v>535</v>
      </c>
    </row>
    <row r="31" spans="1:9" ht="28.5" customHeight="1" thickBot="1" x14ac:dyDescent="0.3">
      <c r="A31" s="103"/>
      <c r="B31" s="104"/>
      <c r="C31" s="49" t="s">
        <v>103</v>
      </c>
      <c r="D31" s="38">
        <f>+SUM('Election Day-TALLY'!D32)</f>
        <v>2</v>
      </c>
      <c r="E31" s="38">
        <f>+SUM('Election Day-TALLY'!E32)</f>
        <v>5</v>
      </c>
      <c r="F31" s="38">
        <f>+SUM('Election Day-TALLY'!F32)</f>
        <v>1</v>
      </c>
      <c r="G31" s="38">
        <f>+SUM('Election Day-TALLY'!G32)</f>
        <v>3</v>
      </c>
      <c r="H31" s="65">
        <f>+SUM('Early-TALLY'!H32) + 'Mailed In-TALLY'!H32</f>
        <v>15</v>
      </c>
      <c r="I31" s="42">
        <f t="shared" si="0"/>
        <v>26</v>
      </c>
    </row>
    <row r="32" spans="1:9" ht="28.5" customHeight="1" thickBot="1" x14ac:dyDescent="0.3">
      <c r="A32" s="105" t="s">
        <v>76</v>
      </c>
      <c r="B32" s="106"/>
      <c r="C32" s="50" t="s">
        <v>77</v>
      </c>
      <c r="D32" s="38">
        <f>+SUM('Election Day-TALLY'!D33)</f>
        <v>80</v>
      </c>
      <c r="E32" s="38">
        <f>+SUM('Election Day-TALLY'!E33)</f>
        <v>49</v>
      </c>
      <c r="F32" s="38">
        <f>+SUM('Election Day-TALLY'!F33)</f>
        <v>72</v>
      </c>
      <c r="G32" s="38">
        <f>+SUM('Election Day-TALLY'!G33)</f>
        <v>50</v>
      </c>
      <c r="H32" s="65">
        <f>+SUM('Early-TALLY'!H33) + 'Mailed In-TALLY'!H33</f>
        <v>279</v>
      </c>
      <c r="I32" s="42">
        <f t="shared" si="0"/>
        <v>530</v>
      </c>
    </row>
    <row r="33" spans="1:9" ht="28.5" customHeight="1" thickBot="1" x14ac:dyDescent="0.3">
      <c r="A33" s="30"/>
      <c r="C33" s="51" t="s">
        <v>104</v>
      </c>
      <c r="D33" s="38">
        <f>+SUM('Election Day-TALLY'!D34)</f>
        <v>0</v>
      </c>
      <c r="E33" s="38">
        <f>+SUM('Election Day-TALLY'!E34)</f>
        <v>3</v>
      </c>
      <c r="F33" s="38">
        <f>+SUM('Election Day-TALLY'!F34)</f>
        <v>1</v>
      </c>
      <c r="G33" s="38">
        <f>+SUM('Election Day-TALLY'!G34)</f>
        <v>2</v>
      </c>
      <c r="H33" s="65">
        <f>+SUM('Early-TALLY'!H34) + 'Mailed In-TALLY'!H34</f>
        <v>17</v>
      </c>
      <c r="I33" s="42">
        <f t="shared" si="0"/>
        <v>23</v>
      </c>
    </row>
    <row r="34" spans="1:9" ht="28.5" customHeight="1" thickBot="1" x14ac:dyDescent="0.3">
      <c r="A34" s="30"/>
      <c r="C34" s="51" t="s">
        <v>105</v>
      </c>
      <c r="D34" s="38">
        <f>+SUM('Election Day-TALLY'!D35)</f>
        <v>0</v>
      </c>
      <c r="E34" s="38">
        <f>+SUM('Election Day-TALLY'!E35)</f>
        <v>2</v>
      </c>
      <c r="F34" s="38">
        <f>+SUM('Election Day-TALLY'!F35)</f>
        <v>0</v>
      </c>
      <c r="G34" s="38">
        <f>+SUM('Election Day-TALLY'!G35)</f>
        <v>1</v>
      </c>
      <c r="H34" s="65">
        <f>+SUM('Early-TALLY'!H35) + 'Mailed In-TALLY'!H35</f>
        <v>4</v>
      </c>
      <c r="I34" s="42">
        <f t="shared" si="0"/>
        <v>7</v>
      </c>
    </row>
    <row r="35" spans="1:9" ht="28.5" customHeight="1" thickBot="1" x14ac:dyDescent="0.3">
      <c r="A35" s="31"/>
      <c r="B35" s="35"/>
      <c r="C35" s="49" t="s">
        <v>106</v>
      </c>
      <c r="D35" s="38">
        <f>+SUM('Election Day-TALLY'!D36)</f>
        <v>0</v>
      </c>
      <c r="E35" s="38">
        <f>+SUM('Election Day-TALLY'!E36)</f>
        <v>1</v>
      </c>
      <c r="F35" s="38">
        <f>+SUM('Election Day-TALLY'!F36)</f>
        <v>0</v>
      </c>
      <c r="G35" s="38">
        <f>+SUM('Election Day-TALLY'!G36)</f>
        <v>1</v>
      </c>
      <c r="H35" s="65">
        <f>+SUM('Early-TALLY'!H36) + 'Mailed In-TALLY'!H36</f>
        <v>3</v>
      </c>
      <c r="I35" s="42">
        <f t="shared" si="0"/>
        <v>5</v>
      </c>
    </row>
    <row r="36" spans="1:9" ht="28.5" customHeight="1" thickBot="1" x14ac:dyDescent="0.3">
      <c r="A36" s="109" t="s">
        <v>78</v>
      </c>
      <c r="B36" s="110"/>
      <c r="C36" s="51" t="s">
        <v>119</v>
      </c>
      <c r="D36" s="38">
        <f>+SUM('Election Day-TALLY'!D37)</f>
        <v>81</v>
      </c>
      <c r="E36" s="38">
        <f>+SUM('Election Day-TALLY'!E37)</f>
        <v>43</v>
      </c>
      <c r="F36" s="38">
        <f>+SUM('Election Day-TALLY'!F37)</f>
        <v>71</v>
      </c>
      <c r="G36" s="38">
        <f>+SUM('Election Day-TALLY'!G37)</f>
        <v>49</v>
      </c>
      <c r="H36" s="65">
        <f>+SUM('Early-TALLY'!H37) + 'Mailed In-TALLY'!H37</f>
        <v>283</v>
      </c>
      <c r="I36" s="42">
        <f t="shared" si="0"/>
        <v>527</v>
      </c>
    </row>
    <row r="37" spans="1:9" ht="28.5" customHeight="1" thickBot="1" x14ac:dyDescent="0.3">
      <c r="A37" s="111"/>
      <c r="B37" s="112"/>
      <c r="C37" s="51" t="s">
        <v>120</v>
      </c>
      <c r="D37" s="38">
        <f>+SUM('Election Day-TALLY'!D38)</f>
        <v>0</v>
      </c>
      <c r="E37" s="38">
        <f>+SUM('Election Day-TALLY'!E38)</f>
        <v>2</v>
      </c>
      <c r="F37" s="38">
        <f>+SUM('Election Day-TALLY'!F38)</f>
        <v>1</v>
      </c>
      <c r="G37" s="38">
        <f>+SUM('Election Day-TALLY'!G38)</f>
        <v>5</v>
      </c>
      <c r="H37" s="65">
        <f>+SUM('Early-TALLY'!H38) + 'Mailed In-TALLY'!H38</f>
        <v>15</v>
      </c>
      <c r="I37" s="42">
        <f t="shared" si="0"/>
        <v>23</v>
      </c>
    </row>
    <row r="38" spans="1:9" ht="28.5" customHeight="1" thickBot="1" x14ac:dyDescent="0.3">
      <c r="A38" s="30"/>
      <c r="C38" s="51" t="s">
        <v>121</v>
      </c>
      <c r="D38" s="38">
        <f>+SUM('Election Day-TALLY'!D39)</f>
        <v>0</v>
      </c>
      <c r="E38" s="38">
        <f>+SUM('Election Day-TALLY'!E39)</f>
        <v>1</v>
      </c>
      <c r="F38" s="38">
        <f>+SUM('Election Day-TALLY'!F39)</f>
        <v>2</v>
      </c>
      <c r="G38" s="38">
        <f>+SUM('Election Day-TALLY'!G39)</f>
        <v>0</v>
      </c>
      <c r="H38" s="65">
        <f>+SUM('Early-TALLY'!H39) + 'Mailed In-TALLY'!H39</f>
        <v>3</v>
      </c>
      <c r="I38" s="42">
        <f t="shared" si="0"/>
        <v>6</v>
      </c>
    </row>
    <row r="39" spans="1:9" ht="28.5" customHeight="1" thickBot="1" x14ac:dyDescent="0.3">
      <c r="A39" s="101" t="s">
        <v>79</v>
      </c>
      <c r="B39" s="102"/>
      <c r="C39" s="50" t="s">
        <v>107</v>
      </c>
      <c r="D39" s="38">
        <f>+SUM('Election Day-TALLY'!D40)</f>
        <v>81</v>
      </c>
      <c r="E39" s="38">
        <f>+SUM('Election Day-TALLY'!E40)</f>
        <v>43</v>
      </c>
      <c r="F39" s="38">
        <f>+SUM('Election Day-TALLY'!F40)</f>
        <v>71</v>
      </c>
      <c r="G39" s="38">
        <f>+SUM('Election Day-TALLY'!G40)</f>
        <v>52</v>
      </c>
      <c r="H39" s="65">
        <f>+SUM('Early-TALLY'!H40) + 'Mailed In-TALLY'!H40</f>
        <v>290</v>
      </c>
      <c r="I39" s="42">
        <f t="shared" si="0"/>
        <v>537</v>
      </c>
    </row>
    <row r="40" spans="1:9" ht="28.5" customHeight="1" thickBot="1" x14ac:dyDescent="0.3">
      <c r="A40" s="103"/>
      <c r="B40" s="104"/>
      <c r="C40" s="49" t="s">
        <v>108</v>
      </c>
      <c r="D40" s="38">
        <f>+SUM('Election Day-TALLY'!D41)</f>
        <v>0</v>
      </c>
      <c r="E40" s="38">
        <f>+SUM('Election Day-TALLY'!E41)</f>
        <v>3</v>
      </c>
      <c r="F40" s="38">
        <f>+SUM('Election Day-TALLY'!F41)</f>
        <v>2</v>
      </c>
      <c r="G40" s="38">
        <f>+SUM('Election Day-TALLY'!G41)</f>
        <v>2</v>
      </c>
      <c r="H40" s="65">
        <f>+SUM('Early-TALLY'!H41) + 'Mailed In-TALLY'!H41</f>
        <v>13</v>
      </c>
      <c r="I40" s="42">
        <f t="shared" si="0"/>
        <v>20</v>
      </c>
    </row>
    <row r="41" spans="1:9" ht="28.5" customHeight="1" thickBot="1" x14ac:dyDescent="0.3">
      <c r="A41" s="101" t="s">
        <v>80</v>
      </c>
      <c r="B41" s="102"/>
      <c r="C41" s="50" t="s">
        <v>81</v>
      </c>
      <c r="D41" s="38">
        <f>+SUM('Election Day-TALLY'!D42)</f>
        <v>80</v>
      </c>
      <c r="E41" s="38">
        <f>+SUM('Election Day-TALLY'!E42)</f>
        <v>41</v>
      </c>
      <c r="F41" s="38">
        <f>+SUM('Election Day-TALLY'!F42)</f>
        <v>73</v>
      </c>
      <c r="G41" s="38">
        <f>+SUM('Election Day-TALLY'!G42)</f>
        <v>50</v>
      </c>
      <c r="H41" s="65">
        <f>+SUM('Early-TALLY'!H42) + 'Mailed In-TALLY'!H42</f>
        <v>285</v>
      </c>
      <c r="I41" s="42">
        <f t="shared" ref="I41:I45" si="1">+SUM(D41:H41)</f>
        <v>529</v>
      </c>
    </row>
    <row r="42" spans="1:9" ht="28.5" customHeight="1" thickBot="1" x14ac:dyDescent="0.3">
      <c r="A42" s="103"/>
      <c r="B42" s="104"/>
      <c r="C42" s="49" t="s">
        <v>109</v>
      </c>
      <c r="D42" s="38">
        <f>+SUM('Election Day-TALLY'!D43)</f>
        <v>1</v>
      </c>
      <c r="E42" s="38">
        <f>+SUM('Election Day-TALLY'!E43)</f>
        <v>5</v>
      </c>
      <c r="F42" s="38">
        <f>+SUM('Election Day-TALLY'!F43)</f>
        <v>0</v>
      </c>
      <c r="G42" s="38">
        <f>+SUM('Election Day-TALLY'!G43)</f>
        <v>4</v>
      </c>
      <c r="H42" s="65">
        <f>+SUM('Early-TALLY'!H43) + 'Mailed In-TALLY'!H43</f>
        <v>14</v>
      </c>
      <c r="I42" s="42">
        <f t="shared" si="1"/>
        <v>24</v>
      </c>
    </row>
    <row r="43" spans="1:9" ht="36" customHeight="1" thickBot="1" x14ac:dyDescent="0.3">
      <c r="A43" s="101" t="s">
        <v>110</v>
      </c>
      <c r="B43" s="102"/>
      <c r="C43" s="50" t="s">
        <v>82</v>
      </c>
      <c r="D43" s="38">
        <f>+SUM('Election Day-TALLY'!D44)</f>
        <v>81</v>
      </c>
      <c r="E43" s="38">
        <f>+SUM('Election Day-TALLY'!E44)</f>
        <v>40</v>
      </c>
      <c r="F43" s="38">
        <f>+SUM('Election Day-TALLY'!F44)</f>
        <v>73</v>
      </c>
      <c r="G43" s="38">
        <f>+SUM('Election Day-TALLY'!G44)</f>
        <v>49</v>
      </c>
      <c r="H43" s="65">
        <f>+SUM('Early-TALLY'!H44) + 'Mailed In-TALLY'!H44</f>
        <v>282</v>
      </c>
      <c r="I43" s="42">
        <f t="shared" si="1"/>
        <v>525</v>
      </c>
    </row>
    <row r="44" spans="1:9" ht="39" customHeight="1" thickBot="1" x14ac:dyDescent="0.3">
      <c r="A44" s="103"/>
      <c r="B44" s="104"/>
      <c r="C44" s="49" t="s">
        <v>111</v>
      </c>
      <c r="D44" s="38">
        <f>+SUM('Election Day-TALLY'!D45)</f>
        <v>1</v>
      </c>
      <c r="E44" s="38">
        <f>+SUM('Election Day-TALLY'!E45)</f>
        <v>5</v>
      </c>
      <c r="F44" s="38">
        <f>+SUM('Election Day-TALLY'!F45)</f>
        <v>0</v>
      </c>
      <c r="G44" s="38">
        <f>+SUM('Election Day-TALLY'!G45)</f>
        <v>5</v>
      </c>
      <c r="H44" s="65">
        <f>+SUM('Early-TALLY'!H45) + 'Mailed In-TALLY'!H45</f>
        <v>15</v>
      </c>
      <c r="I44" s="42">
        <f t="shared" si="1"/>
        <v>26</v>
      </c>
    </row>
    <row r="45" spans="1:9" ht="33.75" customHeight="1" thickBot="1" x14ac:dyDescent="0.3">
      <c r="A45" s="101" t="s">
        <v>83</v>
      </c>
      <c r="B45" s="102"/>
      <c r="C45" s="50" t="s">
        <v>114</v>
      </c>
      <c r="D45" s="38">
        <f>+SUM('Election Day-TALLY'!D46)</f>
        <v>81</v>
      </c>
      <c r="E45" s="38">
        <f>+SUM('Election Day-TALLY'!E46)</f>
        <v>40</v>
      </c>
      <c r="F45" s="38">
        <f>+SUM('Election Day-TALLY'!F46)</f>
        <v>73</v>
      </c>
      <c r="G45" s="38">
        <f>+SUM('Election Day-TALLY'!G46)</f>
        <v>51</v>
      </c>
      <c r="H45" s="65">
        <f>+SUM('Early-TALLY'!H46) + 'Mailed In-TALLY'!H46</f>
        <v>284</v>
      </c>
      <c r="I45" s="42">
        <f t="shared" si="1"/>
        <v>529</v>
      </c>
    </row>
    <row r="46" spans="1:9" ht="32.25" customHeight="1" thickBot="1" x14ac:dyDescent="0.3">
      <c r="A46" s="103"/>
      <c r="B46" s="104"/>
      <c r="C46" s="49" t="s">
        <v>115</v>
      </c>
      <c r="D46" s="38">
        <f>+SUM('Election Day-TALLY'!D47)</f>
        <v>0</v>
      </c>
      <c r="E46" s="38">
        <f>+SUM('Election Day-TALLY'!E47)</f>
        <v>5</v>
      </c>
      <c r="F46" s="38">
        <f>+SUM('Election Day-TALLY'!F47)</f>
        <v>0</v>
      </c>
      <c r="G46" s="38">
        <f>+SUM('Election Day-TALLY'!G47)</f>
        <v>2</v>
      </c>
      <c r="H46" s="65">
        <f>+SUM('Early-TALLY'!H47) + 'Mailed In-TALLY'!H47</f>
        <v>13</v>
      </c>
      <c r="I46" s="42">
        <f t="shared" ref="I46:I48" si="2">+SUM(D46:H46)</f>
        <v>20</v>
      </c>
    </row>
    <row r="47" spans="1:9" ht="27" thickBot="1" x14ac:dyDescent="0.3">
      <c r="A47" s="113" t="s">
        <v>116</v>
      </c>
      <c r="B47" s="114"/>
      <c r="C47" s="56" t="s">
        <v>117</v>
      </c>
      <c r="D47" s="38">
        <f>+SUM('Election Day-TALLY'!D48)</f>
        <v>67</v>
      </c>
      <c r="E47" s="38">
        <f>+SUM('Election Day-TALLY'!E48)</f>
        <v>31</v>
      </c>
      <c r="F47" s="38">
        <f>+SUM('Election Day-TALLY'!F48)</f>
        <v>48</v>
      </c>
      <c r="G47" s="38">
        <f>+SUM('Election Day-TALLY'!G48)</f>
        <v>49</v>
      </c>
      <c r="H47" s="65">
        <f>+SUM('Early-TALLY'!H48) + 'Mailed In-TALLY'!H48</f>
        <v>236</v>
      </c>
      <c r="I47" s="42">
        <f t="shared" si="2"/>
        <v>431</v>
      </c>
    </row>
    <row r="48" spans="1:9" ht="30" customHeight="1" thickBot="1" x14ac:dyDescent="0.3">
      <c r="A48" s="115"/>
      <c r="B48" s="116"/>
      <c r="C48" s="57" t="s">
        <v>118</v>
      </c>
      <c r="D48" s="38">
        <f>+SUM('Election Day-TALLY'!D49)</f>
        <v>14</v>
      </c>
      <c r="E48" s="38">
        <f>+SUM('Election Day-TALLY'!E49)</f>
        <v>12</v>
      </c>
      <c r="F48" s="38">
        <f>+SUM('Election Day-TALLY'!F49)</f>
        <v>24</v>
      </c>
      <c r="G48" s="38">
        <f>+SUM('Election Day-TALLY'!G49)</f>
        <v>6</v>
      </c>
      <c r="H48" s="65">
        <f>+SUM('Early-TALLY'!H49) + 'Mailed In-TALLY'!H49</f>
        <v>65</v>
      </c>
      <c r="I48" s="42">
        <f t="shared" si="2"/>
        <v>121</v>
      </c>
    </row>
  </sheetData>
  <mergeCells count="21">
    <mergeCell ref="A45:B46"/>
    <mergeCell ref="A47:B48"/>
    <mergeCell ref="A32:B32"/>
    <mergeCell ref="A36:B37"/>
    <mergeCell ref="A39:B40"/>
    <mergeCell ref="A41:B42"/>
    <mergeCell ref="A43:B44"/>
    <mergeCell ref="A10:B10"/>
    <mergeCell ref="A19:B19"/>
    <mergeCell ref="A30:B31"/>
    <mergeCell ref="A11:B11"/>
    <mergeCell ref="A17:B17"/>
    <mergeCell ref="A20:B20"/>
    <mergeCell ref="A23:B24"/>
    <mergeCell ref="A26:B27"/>
    <mergeCell ref="A7:C7"/>
    <mergeCell ref="A1:I1"/>
    <mergeCell ref="A3:C3"/>
    <mergeCell ref="A4:C4"/>
    <mergeCell ref="A5:C5"/>
    <mergeCell ref="A6:C6"/>
  </mergeCells>
  <phoneticPr fontId="12" type="noConversion"/>
  <pageMargins left="0.25" right="0.25" top="0.75" bottom="0.75" header="0.3" footer="0.3"/>
  <pageSetup paperSize="5" scale="62" fitToWidth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DB2D-5E34-42D5-934A-66C2EC9C00E1}">
  <sheetPr>
    <pageSetUpPr fitToPage="1"/>
  </sheetPr>
  <dimension ref="A1:F27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90" t="s">
        <v>0</v>
      </c>
      <c r="B1" s="90"/>
      <c r="C1" s="90"/>
      <c r="D1" s="90"/>
      <c r="E1" s="90"/>
      <c r="F1" s="90"/>
    </row>
    <row r="2" spans="1:6" ht="18.75" x14ac:dyDescent="0.3">
      <c r="A2" s="117" t="s">
        <v>19</v>
      </c>
      <c r="B2" s="117"/>
      <c r="C2" s="117"/>
      <c r="D2" s="117"/>
      <c r="E2" s="117"/>
      <c r="F2" s="117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210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PCT TALLY</vt:lpstr>
      <vt:lpstr>PCT TALLY (2)</vt:lpstr>
      <vt:lpstr>PCT TALLY (3)</vt:lpstr>
      <vt:lpstr>PCT TALLY (4)</vt:lpstr>
      <vt:lpstr>Mailed In-TALLY</vt:lpstr>
      <vt:lpstr>Early-TALLY</vt:lpstr>
      <vt:lpstr>Election Day-TALLY</vt:lpstr>
      <vt:lpstr>TOTAL TALLY</vt:lpstr>
      <vt:lpstr>PCT 1-TALLY (BLANK)</vt:lpstr>
      <vt:lpstr>PCT 2-TALLY (BLANK)</vt:lpstr>
      <vt:lpstr>PCT 3-TALLY (BLANK)</vt:lpstr>
      <vt:lpstr>PCT 4-TALLY (BLANK)</vt:lpstr>
      <vt:lpstr>Mailed In-TALLY (BLANK)</vt:lpstr>
      <vt:lpstr>Early-TALLY (BLANK)</vt:lpstr>
      <vt:lpstr>Election Day-TALLY (BLANK)</vt:lpstr>
      <vt:lpstr>TOTAL TALLY (BLANK)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Batla</dc:creator>
  <cp:lastModifiedBy>Rebecca Batla</cp:lastModifiedBy>
  <cp:lastPrinted>2022-11-09T14:56:51Z</cp:lastPrinted>
  <dcterms:created xsi:type="dcterms:W3CDTF">2021-10-18T20:04:26Z</dcterms:created>
  <dcterms:modified xsi:type="dcterms:W3CDTF">2022-11-15T16:50:10Z</dcterms:modified>
</cp:coreProperties>
</file>